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5480" windowHeight="8745" firstSheet="2" activeTab="2"/>
  </bookViews>
  <sheets>
    <sheet name="Výdaje-vývěs" sheetId="1" state="hidden" r:id="rId1"/>
    <sheet name="Příjmy-vývěs" sheetId="2" state="hidden" r:id="rId2"/>
    <sheet name="Rozpočet - výdaje" sheetId="3" r:id="rId3"/>
  </sheets>
  <definedNames>
    <definedName name="_xlnm.Print_Area" localSheetId="2">'Rozpočet - výdaje'!$A$1:$Q$314</definedName>
  </definedNames>
  <calcPr fullCalcOnLoad="1"/>
</workbook>
</file>

<file path=xl/sharedStrings.xml><?xml version="1.0" encoding="utf-8"?>
<sst xmlns="http://schemas.openxmlformats.org/spreadsheetml/2006/main" count="738" uniqueCount="227">
  <si>
    <t>Příloha č. 1, strana 2</t>
  </si>
  <si>
    <t>2212</t>
  </si>
  <si>
    <t>5169</t>
  </si>
  <si>
    <t>6121</t>
  </si>
  <si>
    <t>budovy, haly a stavby</t>
  </si>
  <si>
    <t>5137</t>
  </si>
  <si>
    <t>Silnice</t>
  </si>
  <si>
    <t>5139</t>
  </si>
  <si>
    <t xml:space="preserve">drobný hmotný dlouhodobý majetek </t>
  </si>
  <si>
    <t>5171</t>
  </si>
  <si>
    <t>opravy a udržování</t>
  </si>
  <si>
    <t>2310</t>
  </si>
  <si>
    <t>5161</t>
  </si>
  <si>
    <t>nákup ostatních služeb</t>
  </si>
  <si>
    <t>Pitná voda</t>
  </si>
  <si>
    <t>2321</t>
  </si>
  <si>
    <t>Odvedení a čistění odpadních vod a nakl.s.</t>
  </si>
  <si>
    <t>2333</t>
  </si>
  <si>
    <t>5361</t>
  </si>
  <si>
    <t>nákup kolků</t>
  </si>
  <si>
    <t>Úpravy drobných vodních toků</t>
  </si>
  <si>
    <t>3111</t>
  </si>
  <si>
    <t>5151</t>
  </si>
  <si>
    <t>studená voda</t>
  </si>
  <si>
    <t>5153</t>
  </si>
  <si>
    <t>5331</t>
  </si>
  <si>
    <t>neinvestiční příspěvky zřízeným příspěvkov. Org.</t>
  </si>
  <si>
    <t>Předškolní zařízení</t>
  </si>
  <si>
    <t>nákup materiálu j.n.</t>
  </si>
  <si>
    <t>5154</t>
  </si>
  <si>
    <t>elektrická energie</t>
  </si>
  <si>
    <t>5166</t>
  </si>
  <si>
    <t>konzultační, poradenské a právní služby</t>
  </si>
  <si>
    <t>5175</t>
  </si>
  <si>
    <t>pohoštění</t>
  </si>
  <si>
    <t>5194</t>
  </si>
  <si>
    <t>věcné dary</t>
  </si>
  <si>
    <t>6129</t>
  </si>
  <si>
    <t>3319</t>
  </si>
  <si>
    <t>5011</t>
  </si>
  <si>
    <t>platy zaměst. v pracovním poměru</t>
  </si>
  <si>
    <t>5021</t>
  </si>
  <si>
    <t>ostatní osobní výdaje</t>
  </si>
  <si>
    <t>5031</t>
  </si>
  <si>
    <t>povinné poj. na soc. zab. a přísp. na st. pol.zam.</t>
  </si>
  <si>
    <t>5032</t>
  </si>
  <si>
    <t>povinné poj. na veřejné zdrav. poj.</t>
  </si>
  <si>
    <t>5136</t>
  </si>
  <si>
    <t>knihy, učeb. pomůcky a tisk</t>
  </si>
  <si>
    <t>3326</t>
  </si>
  <si>
    <t xml:space="preserve">Pořízení, zachov. a obnova hodnot nar. his. </t>
  </si>
  <si>
    <t>3419</t>
  </si>
  <si>
    <t>Ostatní tělovýchovná činnost</t>
  </si>
  <si>
    <t>5221</t>
  </si>
  <si>
    <t>neinvestiční dotace obecně prospěš. spol.</t>
  </si>
  <si>
    <t>3543</t>
  </si>
  <si>
    <t>5229</t>
  </si>
  <si>
    <t>ostatní neinv. doatace nezisk. a podob. organ.</t>
  </si>
  <si>
    <t>Pomoc zdravotně postiženým</t>
  </si>
  <si>
    <t>3699</t>
  </si>
  <si>
    <t>5492</t>
  </si>
  <si>
    <t>dary obyvatelstvu</t>
  </si>
  <si>
    <t>nákup dlouhodobého hmotného majetku jinde</t>
  </si>
  <si>
    <t>Ost. záležitosti bydleni, kom. služeb a uzem.</t>
  </si>
  <si>
    <t>3722</t>
  </si>
  <si>
    <t>3745</t>
  </si>
  <si>
    <t>5156</t>
  </si>
  <si>
    <t>pohonné hmoty a maziva</t>
  </si>
  <si>
    <t>5163</t>
  </si>
  <si>
    <t>služby peněžních ústavů</t>
  </si>
  <si>
    <t>Péče o vzhled obcí a veřejnou zeleň</t>
  </si>
  <si>
    <t>5311</t>
  </si>
  <si>
    <t>5162</t>
  </si>
  <si>
    <t>služby telekomunikací a radiokomun.</t>
  </si>
  <si>
    <t>Bezpečnost a veřejný pořádek</t>
  </si>
  <si>
    <t>6112</t>
  </si>
  <si>
    <t>5023</t>
  </si>
  <si>
    <t>odměny členů zastupitelstev obcí a krajů</t>
  </si>
  <si>
    <t>5173</t>
  </si>
  <si>
    <t>cestovné (tuzemské i zahraniční)</t>
  </si>
  <si>
    <t>Zastupitelstva obcí</t>
  </si>
  <si>
    <t>6171</t>
  </si>
  <si>
    <t>5132</t>
  </si>
  <si>
    <t>ochranné pomůcky</t>
  </si>
  <si>
    <t>služby pošt</t>
  </si>
  <si>
    <t>5167</t>
  </si>
  <si>
    <t>služby školení a vzdělávání</t>
  </si>
  <si>
    <t>5172</t>
  </si>
  <si>
    <t>programové vybavení</t>
  </si>
  <si>
    <t>5499</t>
  </si>
  <si>
    <t>ostatní neinv. transfery obyvatel.</t>
  </si>
  <si>
    <t>Činnost místní správy</t>
  </si>
  <si>
    <t>6320</t>
  </si>
  <si>
    <t>5038</t>
  </si>
  <si>
    <t>Pojištní funkčě nespecifikované</t>
  </si>
  <si>
    <t>6330</t>
  </si>
  <si>
    <t>5345</t>
  </si>
  <si>
    <t>převody vlastním rozpočtov. účtům</t>
  </si>
  <si>
    <t>5349</t>
  </si>
  <si>
    <t>ostatní převody vlastním fondům</t>
  </si>
  <si>
    <t>Převody vlastním fondům v rozpočtech územn.</t>
  </si>
  <si>
    <t>Výdaje celkem</t>
  </si>
  <si>
    <t>5362</t>
  </si>
  <si>
    <t>platby daní a poplatků</t>
  </si>
  <si>
    <t>5909</t>
  </si>
  <si>
    <t>ostatní neinvestiční výdaje j.n.</t>
  </si>
  <si>
    <t>5179</t>
  </si>
  <si>
    <t>ostatní nákupy j.n.</t>
  </si>
  <si>
    <t>5343</t>
  </si>
  <si>
    <t>3723</t>
  </si>
  <si>
    <t>Sběr a svoz ostatních odpadů</t>
  </si>
  <si>
    <t>5344</t>
  </si>
  <si>
    <t>převody vlastním rezervním fondům územních rozpočtů</t>
  </si>
  <si>
    <t>ostatní povinnné poj. hrazené zaměstnav.</t>
  </si>
  <si>
    <t>Kultura</t>
  </si>
  <si>
    <t>6114</t>
  </si>
  <si>
    <t>Volby do Parlamentu ČR</t>
  </si>
  <si>
    <t xml:space="preserve">nákup materiálu </t>
  </si>
  <si>
    <t>6115</t>
  </si>
  <si>
    <t>Volby do zastupitelstev ÚSC</t>
  </si>
  <si>
    <t>6111</t>
  </si>
  <si>
    <t>5342</t>
  </si>
  <si>
    <t>převody fondu zaměstnavatele</t>
  </si>
  <si>
    <t>Sběr a svoz komunál. odpadu</t>
  </si>
  <si>
    <t>drobný hmotný dlouhodobý majetek</t>
  </si>
  <si>
    <t>Rozpočet 2007</t>
  </si>
  <si>
    <t>Čerpání 2007</t>
  </si>
  <si>
    <t>drobný dlouhodobý majetek</t>
  </si>
  <si>
    <t>Využití volného času dětí a mládeže</t>
  </si>
  <si>
    <t>3421</t>
  </si>
  <si>
    <t>nákup materiálu</t>
  </si>
  <si>
    <t>3429</t>
  </si>
  <si>
    <t>Ostatní zájmová činnost a rekreace</t>
  </si>
  <si>
    <t>Nákup ostatních služeb</t>
  </si>
  <si>
    <t>3631</t>
  </si>
  <si>
    <t>Veřejné osvětlení</t>
  </si>
  <si>
    <t>3716</t>
  </si>
  <si>
    <t>Monitoring ochrany ovzduší</t>
  </si>
  <si>
    <t>5189</t>
  </si>
  <si>
    <t>ostatní poskytované zálohy a jistiny</t>
  </si>
  <si>
    <t xml:space="preserve">plyn </t>
  </si>
  <si>
    <t>5138</t>
  </si>
  <si>
    <t>nákup zboží )za účelem dalšího prodeje</t>
  </si>
  <si>
    <t>5176</t>
  </si>
  <si>
    <t>účastnické poplatky na konference</t>
  </si>
  <si>
    <t>6119</t>
  </si>
  <si>
    <t>ostatní nákupy dlouhodobého nehmotného majetku - studie.</t>
  </si>
  <si>
    <t>6130</t>
  </si>
  <si>
    <t>pozemky</t>
  </si>
  <si>
    <t>vybavení úřadu</t>
  </si>
  <si>
    <t>psí koše + úklid černých skládek</t>
  </si>
  <si>
    <t>ostatní neivvestiční transf.obyvat.</t>
  </si>
  <si>
    <t>velkoobjemové kontejnery</t>
  </si>
  <si>
    <t>donášková služba</t>
  </si>
  <si>
    <t>příspěvek zřizovatele</t>
  </si>
  <si>
    <t>hovorné</t>
  </si>
  <si>
    <t>Poznámka</t>
  </si>
  <si>
    <t>Rozpočet 2008</t>
  </si>
  <si>
    <t>Čerpání 2008</t>
  </si>
  <si>
    <t>3117</t>
  </si>
  <si>
    <t>První stupeň základních škol</t>
  </si>
  <si>
    <t>5212</t>
  </si>
  <si>
    <t>neinv.transfery nefin.podnik.subj.-fyz.osoby</t>
  </si>
  <si>
    <t>ostatní neinv. transfery nezisk. org.</t>
  </si>
  <si>
    <t>převody jiným vl.fondům a účtům nemaj. char.</t>
  </si>
  <si>
    <t>sluřby telekomunikací a radiokomunikací</t>
  </si>
  <si>
    <t>nákup kolku</t>
  </si>
  <si>
    <t>4357</t>
  </si>
  <si>
    <t>Domovy</t>
  </si>
  <si>
    <t>Domovy-penziony pro matky s dětmi</t>
  </si>
  <si>
    <t>v tisících Kč</t>
  </si>
  <si>
    <t xml:space="preserve">VÝDAJE </t>
  </si>
  <si>
    <t>grant</t>
  </si>
  <si>
    <t>Gymnázium</t>
  </si>
  <si>
    <t>3121</t>
  </si>
  <si>
    <t>5213</t>
  </si>
  <si>
    <t>neinv.transfery nefin.podnik.subj.-právn.osoby</t>
  </si>
  <si>
    <t>Rozpočet 2009</t>
  </si>
  <si>
    <t>Čerpání 2009</t>
  </si>
  <si>
    <t>služby telekomunikací a radiokomunikací</t>
  </si>
  <si>
    <t xml:space="preserve">Zachování a obnova hodnot nar. his. </t>
  </si>
  <si>
    <t>Sportovní zařízení v majetku obce</t>
  </si>
  <si>
    <t>3412</t>
  </si>
  <si>
    <t>5164</t>
  </si>
  <si>
    <t>nájemné</t>
  </si>
  <si>
    <t>převody jiným vl. fondům</t>
  </si>
  <si>
    <t>4333</t>
  </si>
  <si>
    <t>Sociálně terapeutické dílny</t>
  </si>
  <si>
    <t>4377</t>
  </si>
  <si>
    <t xml:space="preserve">Volby do Parlamentu ČR </t>
  </si>
  <si>
    <t>Volby do Evropského parlamentu</t>
  </si>
  <si>
    <t>6117</t>
  </si>
  <si>
    <t>5363</t>
  </si>
  <si>
    <t>úhrady sankcí jiným rozpočtům</t>
  </si>
  <si>
    <t>ostatní neinvestiční výdaje</t>
  </si>
  <si>
    <t>Ostatní záležitosti předškol. výchovy a zákl. vzděl.</t>
  </si>
  <si>
    <t>3119</t>
  </si>
  <si>
    <t>granty</t>
  </si>
  <si>
    <t>Rozpočet 2010</t>
  </si>
  <si>
    <t>Čerpání   2010</t>
  </si>
  <si>
    <t>Kapitálové                          výdaje 2011</t>
  </si>
  <si>
    <t>Běžné   výdaje 2011</t>
  </si>
  <si>
    <t>platby daní a poplatků st. rozpočtu</t>
  </si>
  <si>
    <t>neinv.transfery nefin.podnik.subj.-fyzické osoby</t>
  </si>
  <si>
    <t>5365</t>
  </si>
  <si>
    <t>platby daní a poplatků krajům, obcím a st.</t>
  </si>
  <si>
    <t>5192</t>
  </si>
  <si>
    <t>poskytnuté neinvestiční příspěvky a náhrady</t>
  </si>
  <si>
    <t>platby daní a poplatků státnímu rozpočtu</t>
  </si>
  <si>
    <t>Ostatní záležitosti civilní připravenosti na kriz.s.</t>
  </si>
  <si>
    <t>5299</t>
  </si>
  <si>
    <t>Věcné dary</t>
  </si>
  <si>
    <t>povinné poj. na věřejné zdravotní pojištění</t>
  </si>
  <si>
    <t>Ostatní všeobecná vnitřní správa</t>
  </si>
  <si>
    <t>6149</t>
  </si>
  <si>
    <t>neinv. transfery nefin.podnik.subj.- fyzické</t>
  </si>
  <si>
    <t>osvětlení kaple</t>
  </si>
  <si>
    <t>údržba kaple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</si>
  <si>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stany, nábytek  50 tis. </t>
  </si>
  <si>
    <t xml:space="preserve">PD Křižovatka Na Kovárně                                                                                                                                                                                                        </t>
  </si>
  <si>
    <t>PD Obecní dům, instalace rozmrazovacích kabelů Korea</t>
  </si>
  <si>
    <t>platby za účinkující,časopis TROJA, letní kino</t>
  </si>
  <si>
    <t xml:space="preserve">zapůjčení stáda ovcí, vyvážení sanit. kontejneru, hřiště Sádky, veřejná setkání, prezentace MČ apod.                                                                                                                                                                 </t>
  </si>
  <si>
    <t xml:space="preserve">údržba zeleně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</si>
  <si>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invalidní vozík</t>
  </si>
  <si>
    <t xml:space="preserve">úklid chodníků mimo TSK  </t>
  </si>
  <si>
    <t>Pojištní funkčně nespecifikované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</si>
</sst>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.00;[Red]#,##0.00"/>
    <numFmt numFmtId="166" formatCode="000\ 00"/>
  </numFmts>
  <fonts count="5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b/>
      <u val="single"/>
      <sz val="20"/>
      <name val="Arial CE"/>
      <family val="2"/>
    </font>
    <font>
      <sz val="16"/>
      <name val="Arial CE"/>
      <family val="2"/>
    </font>
    <font>
      <sz val="11"/>
      <name val="Arial CE"/>
      <family val="2"/>
    </font>
    <font>
      <b/>
      <sz val="20"/>
      <name val="Arial CE"/>
      <family val="2"/>
    </font>
    <font>
      <b/>
      <u val="single"/>
      <sz val="12"/>
      <name val="Arial CE"/>
      <family val="2"/>
    </font>
    <font>
      <b/>
      <u val="single"/>
      <sz val="13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>
        <color indexed="53"/>
      </right>
      <top style="medium"/>
      <bottom style="thin"/>
    </border>
    <border>
      <left>
        <color indexed="63"/>
      </left>
      <right style="medium">
        <color indexed="53"/>
      </right>
      <top style="thin"/>
      <bottom style="thin"/>
    </border>
    <border>
      <left>
        <color indexed="63"/>
      </left>
      <right style="medium">
        <color indexed="5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53"/>
      </right>
      <top>
        <color indexed="63"/>
      </top>
      <bottom style="thin"/>
    </border>
    <border>
      <left>
        <color indexed="63"/>
      </left>
      <right style="medium">
        <color indexed="53"/>
      </right>
      <top style="thin"/>
      <bottom style="medium"/>
    </border>
    <border>
      <left style="double"/>
      <right style="medium">
        <color indexed="53"/>
      </right>
      <top style="thin"/>
      <bottom style="thin"/>
    </border>
    <border>
      <left style="double"/>
      <right style="medium">
        <color indexed="53"/>
      </right>
      <top>
        <color indexed="63"/>
      </top>
      <bottom style="thin"/>
    </border>
    <border>
      <left style="double"/>
      <right style="medium">
        <color indexed="53"/>
      </right>
      <top style="thin"/>
      <bottom>
        <color indexed="63"/>
      </bottom>
    </border>
    <border>
      <left style="double"/>
      <right style="medium">
        <color indexed="53"/>
      </right>
      <top style="thin"/>
      <bottom style="medium"/>
    </border>
    <border>
      <left>
        <color indexed="63"/>
      </left>
      <right style="medium">
        <color indexed="53"/>
      </right>
      <top style="thin"/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thin"/>
      <top>
        <color indexed="63"/>
      </top>
      <bottom style="medium"/>
    </border>
    <border>
      <left style="medium">
        <color indexed="53"/>
      </left>
      <right style="thin"/>
      <top style="medium"/>
      <bottom style="thin"/>
    </border>
    <border>
      <left style="medium">
        <color indexed="53"/>
      </left>
      <right style="thin"/>
      <top style="thin"/>
      <bottom style="thin"/>
    </border>
    <border>
      <left style="medium">
        <color indexed="53"/>
      </left>
      <right style="thin"/>
      <top style="thin"/>
      <bottom style="medium"/>
    </border>
    <border>
      <left style="double"/>
      <right style="medium">
        <color indexed="53"/>
      </right>
      <top style="medium"/>
      <bottom style="thin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medium"/>
    </border>
    <border>
      <left style="medium">
        <color rgb="FFFF6600"/>
      </left>
      <right style="thin"/>
      <top style="medium"/>
      <bottom style="thin"/>
    </border>
    <border>
      <left style="medium">
        <color rgb="FFFF6600"/>
      </left>
      <right style="thin"/>
      <top style="thin"/>
      <bottom style="thin"/>
    </border>
    <border>
      <left style="medium">
        <color rgb="FFFF6600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>
        <color indexed="5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3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top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14" xfId="0" applyNumberFormat="1" applyFont="1" applyBorder="1" applyAlignment="1">
      <alignment/>
    </xf>
    <xf numFmtId="49" fontId="0" fillId="0" borderId="18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18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0" fillId="0" borderId="18" xfId="0" applyNumberFormat="1" applyBorder="1" applyAlignment="1">
      <alignment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Border="1" applyAlignment="1">
      <alignment vertical="center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Alignment="1">
      <alignment vertical="center"/>
    </xf>
    <xf numFmtId="49" fontId="0" fillId="0" borderId="27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0" fillId="0" borderId="33" xfId="0" applyNumberFormat="1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25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36" xfId="0" applyNumberFormat="1" applyBorder="1" applyAlignment="1">
      <alignment vertical="center"/>
    </xf>
    <xf numFmtId="49" fontId="0" fillId="0" borderId="37" xfId="0" applyNumberFormat="1" applyBorder="1" applyAlignment="1">
      <alignment vertical="center"/>
    </xf>
    <xf numFmtId="49" fontId="0" fillId="0" borderId="37" xfId="0" applyNumberFormat="1" applyBorder="1" applyAlignment="1">
      <alignment horizontal="center" vertical="center"/>
    </xf>
    <xf numFmtId="49" fontId="0" fillId="0" borderId="35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0" borderId="38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49" fontId="0" fillId="0" borderId="25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vertical="center"/>
    </xf>
    <xf numFmtId="49" fontId="0" fillId="0" borderId="31" xfId="0" applyNumberFormat="1" applyBorder="1" applyAlignment="1">
      <alignment/>
    </xf>
    <xf numFmtId="49" fontId="0" fillId="0" borderId="44" xfId="0" applyNumberFormat="1" applyBorder="1" applyAlignment="1">
      <alignment/>
    </xf>
    <xf numFmtId="49" fontId="0" fillId="0" borderId="45" xfId="0" applyNumberFormat="1" applyBorder="1" applyAlignment="1">
      <alignment horizontal="center"/>
    </xf>
    <xf numFmtId="49" fontId="2" fillId="0" borderId="46" xfId="0" applyNumberFormat="1" applyFont="1" applyFill="1" applyBorder="1" applyAlignment="1">
      <alignment horizontal="center" vertical="center"/>
    </xf>
    <xf numFmtId="49" fontId="0" fillId="0" borderId="47" xfId="0" applyNumberFormat="1" applyBorder="1" applyAlignment="1">
      <alignment horizontal="center"/>
    </xf>
    <xf numFmtId="49" fontId="2" fillId="0" borderId="46" xfId="0" applyNumberFormat="1" applyFont="1" applyBorder="1" applyAlignment="1">
      <alignment horizontal="center" vertical="center"/>
    </xf>
    <xf numFmtId="49" fontId="0" fillId="0" borderId="48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2" fillId="0" borderId="50" xfId="0" applyNumberFormat="1" applyFon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49" fontId="0" fillId="0" borderId="47" xfId="0" applyNumberFormat="1" applyBorder="1" applyAlignment="1">
      <alignment/>
    </xf>
    <xf numFmtId="49" fontId="4" fillId="0" borderId="44" xfId="0" applyNumberFormat="1" applyFont="1" applyBorder="1" applyAlignment="1">
      <alignment vertical="center"/>
    </xf>
    <xf numFmtId="49" fontId="0" fillId="0" borderId="52" xfId="0" applyNumberFormat="1" applyFon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49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49" fontId="0" fillId="0" borderId="56" xfId="0" applyNumberFormat="1" applyBorder="1" applyAlignment="1">
      <alignment vertical="center"/>
    </xf>
    <xf numFmtId="49" fontId="0" fillId="0" borderId="56" xfId="0" applyNumberForma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/>
    </xf>
    <xf numFmtId="49" fontId="0" fillId="0" borderId="49" xfId="0" applyNumberFormat="1" applyFont="1" applyBorder="1" applyAlignment="1">
      <alignment/>
    </xf>
    <xf numFmtId="49" fontId="0" fillId="0" borderId="47" xfId="0" applyNumberFormat="1" applyFont="1" applyBorder="1" applyAlignment="1">
      <alignment/>
    </xf>
    <xf numFmtId="49" fontId="0" fillId="0" borderId="49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59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37" xfId="0" applyNumberForma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/>
    </xf>
    <xf numFmtId="49" fontId="13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0" fillId="0" borderId="34" xfId="0" applyNumberFormat="1" applyFont="1" applyBorder="1" applyAlignment="1">
      <alignment/>
    </xf>
    <xf numFmtId="49" fontId="0" fillId="0" borderId="35" xfId="0" applyNumberFormat="1" applyFont="1" applyBorder="1" applyAlignment="1">
      <alignment/>
    </xf>
    <xf numFmtId="10" fontId="0" fillId="0" borderId="60" xfId="0" applyNumberFormat="1" applyFont="1" applyBorder="1" applyAlignment="1">
      <alignment/>
    </xf>
    <xf numFmtId="49" fontId="0" fillId="0" borderId="61" xfId="0" applyNumberFormat="1" applyFont="1" applyBorder="1" applyAlignment="1">
      <alignment/>
    </xf>
    <xf numFmtId="10" fontId="0" fillId="0" borderId="62" xfId="0" applyNumberFormat="1" applyFont="1" applyBorder="1" applyAlignment="1">
      <alignment/>
    </xf>
    <xf numFmtId="49" fontId="0" fillId="0" borderId="63" xfId="0" applyNumberFormat="1" applyFont="1" applyBorder="1" applyAlignment="1">
      <alignment/>
    </xf>
    <xf numFmtId="10" fontId="0" fillId="0" borderId="64" xfId="0" applyNumberFormat="1" applyFont="1" applyBorder="1" applyAlignment="1">
      <alignment/>
    </xf>
    <xf numFmtId="49" fontId="0" fillId="0" borderId="65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Font="1" applyBorder="1" applyAlignment="1">
      <alignment vertical="top" wrapText="1"/>
    </xf>
    <xf numFmtId="49" fontId="0" fillId="0" borderId="0" xfId="0" applyNumberFormat="1" applyBorder="1" applyAlignment="1">
      <alignment horizontal="center" vertical="top"/>
    </xf>
    <xf numFmtId="10" fontId="0" fillId="0" borderId="16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left" vertical="center"/>
    </xf>
    <xf numFmtId="10" fontId="1" fillId="0" borderId="60" xfId="0" applyNumberFormat="1" applyFont="1" applyBorder="1" applyAlignment="1">
      <alignment horizontal="center" vertical="center" wrapText="1"/>
    </xf>
    <xf numFmtId="49" fontId="1" fillId="0" borderId="66" xfId="0" applyNumberFormat="1" applyFont="1" applyBorder="1" applyAlignment="1">
      <alignment/>
    </xf>
    <xf numFmtId="49" fontId="1" fillId="0" borderId="61" xfId="0" applyNumberFormat="1" applyFont="1" applyBorder="1" applyAlignment="1">
      <alignment/>
    </xf>
    <xf numFmtId="49" fontId="0" fillId="0" borderId="67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49" fontId="1" fillId="0" borderId="68" xfId="0" applyNumberFormat="1" applyFont="1" applyBorder="1" applyAlignment="1">
      <alignment/>
    </xf>
    <xf numFmtId="49" fontId="1" fillId="0" borderId="63" xfId="0" applyNumberFormat="1" applyFont="1" applyBorder="1" applyAlignment="1">
      <alignment/>
    </xf>
    <xf numFmtId="49" fontId="0" fillId="0" borderId="69" xfId="0" applyNumberFormat="1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10" fontId="0" fillId="0" borderId="24" xfId="0" applyNumberFormat="1" applyFont="1" applyBorder="1" applyAlignment="1">
      <alignment/>
    </xf>
    <xf numFmtId="2" fontId="1" fillId="0" borderId="63" xfId="0" applyNumberFormat="1" applyFont="1" applyBorder="1" applyAlignment="1">
      <alignment horizontal="center"/>
    </xf>
    <xf numFmtId="2" fontId="1" fillId="0" borderId="61" xfId="0" applyNumberFormat="1" applyFont="1" applyBorder="1" applyAlignment="1">
      <alignment horizontal="center"/>
    </xf>
    <xf numFmtId="49" fontId="0" fillId="0" borderId="70" xfId="0" applyNumberFormat="1" applyFont="1" applyBorder="1" applyAlignment="1">
      <alignment/>
    </xf>
    <xf numFmtId="10" fontId="0" fillId="0" borderId="71" xfId="0" applyNumberFormat="1" applyFont="1" applyBorder="1" applyAlignment="1">
      <alignment/>
    </xf>
    <xf numFmtId="49" fontId="0" fillId="0" borderId="72" xfId="0" applyNumberFormat="1" applyFont="1" applyBorder="1" applyAlignment="1">
      <alignment/>
    </xf>
    <xf numFmtId="49" fontId="0" fillId="0" borderId="33" xfId="0" applyNumberFormat="1" applyFont="1" applyBorder="1" applyAlignment="1">
      <alignment/>
    </xf>
    <xf numFmtId="49" fontId="1" fillId="0" borderId="67" xfId="0" applyNumberFormat="1" applyFont="1" applyBorder="1" applyAlignment="1">
      <alignment/>
    </xf>
    <xf numFmtId="49" fontId="1" fillId="0" borderId="73" xfId="0" applyNumberFormat="1" applyFont="1" applyBorder="1" applyAlignment="1">
      <alignment/>
    </xf>
    <xf numFmtId="49" fontId="0" fillId="0" borderId="74" xfId="0" applyNumberFormat="1" applyFont="1" applyBorder="1" applyAlignment="1">
      <alignment/>
    </xf>
    <xf numFmtId="49" fontId="0" fillId="0" borderId="75" xfId="0" applyNumberFormat="1" applyFont="1" applyBorder="1" applyAlignment="1">
      <alignment/>
    </xf>
    <xf numFmtId="49" fontId="1" fillId="0" borderId="76" xfId="0" applyNumberFormat="1" applyFont="1" applyBorder="1" applyAlignment="1">
      <alignment/>
    </xf>
    <xf numFmtId="49" fontId="0" fillId="0" borderId="77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10" fontId="0" fillId="0" borderId="78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0" fillId="0" borderId="37" xfId="0" applyNumberFormat="1" applyFont="1" applyBorder="1" applyAlignment="1">
      <alignment vertical="center" wrapText="1"/>
    </xf>
    <xf numFmtId="49" fontId="1" fillId="0" borderId="37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49" fontId="0" fillId="0" borderId="79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/>
    </xf>
    <xf numFmtId="49" fontId="0" fillId="0" borderId="35" xfId="0" applyNumberFormat="1" applyFont="1" applyBorder="1" applyAlignment="1">
      <alignment horizontal="center" vertical="top" wrapText="1"/>
    </xf>
    <xf numFmtId="49" fontId="0" fillId="0" borderId="37" xfId="0" applyNumberFormat="1" applyFont="1" applyBorder="1" applyAlignment="1">
      <alignment horizontal="center" vertical="top" wrapText="1"/>
    </xf>
    <xf numFmtId="10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center" vertical="top" wrapText="1"/>
    </xf>
    <xf numFmtId="10" fontId="0" fillId="0" borderId="0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/>
    </xf>
    <xf numFmtId="10" fontId="0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 vertical="top" wrapText="1"/>
    </xf>
    <xf numFmtId="10" fontId="16" fillId="0" borderId="0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/>
    </xf>
    <xf numFmtId="10" fontId="0" fillId="0" borderId="16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/>
    </xf>
    <xf numFmtId="49" fontId="0" fillId="0" borderId="25" xfId="0" applyNumberFormat="1" applyFont="1" applyBorder="1" applyAlignment="1">
      <alignment/>
    </xf>
    <xf numFmtId="49" fontId="0" fillId="0" borderId="7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10" fontId="0" fillId="0" borderId="16" xfId="0" applyNumberFormat="1" applyFont="1" applyBorder="1" applyAlignment="1">
      <alignment horizontal="left"/>
    </xf>
    <xf numFmtId="10" fontId="0" fillId="0" borderId="60" xfId="0" applyNumberFormat="1" applyFont="1" applyBorder="1" applyAlignment="1">
      <alignment horizontal="left"/>
    </xf>
    <xf numFmtId="49" fontId="0" fillId="0" borderId="26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/>
    </xf>
    <xf numFmtId="2" fontId="0" fillId="0" borderId="16" xfId="0" applyNumberFormat="1" applyFont="1" applyBorder="1" applyAlignment="1">
      <alignment horizontal="left" vertical="top" wrapText="1"/>
    </xf>
    <xf numFmtId="10" fontId="0" fillId="0" borderId="0" xfId="0" applyNumberFormat="1" applyFont="1" applyBorder="1" applyAlignment="1">
      <alignment horizontal="left" vertical="top"/>
    </xf>
    <xf numFmtId="10" fontId="0" fillId="0" borderId="16" xfId="0" applyNumberFormat="1" applyFont="1" applyBorder="1" applyAlignment="1">
      <alignment horizontal="left" vertical="top"/>
    </xf>
    <xf numFmtId="49" fontId="0" fillId="0" borderId="25" xfId="0" applyNumberFormat="1" applyBorder="1" applyAlignment="1">
      <alignment/>
    </xf>
    <xf numFmtId="2" fontId="1" fillId="0" borderId="80" xfId="0" applyNumberFormat="1" applyFont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/>
    </xf>
    <xf numFmtId="2" fontId="1" fillId="0" borderId="80" xfId="0" applyNumberFormat="1" applyFont="1" applyBorder="1" applyAlignment="1">
      <alignment horizontal="center"/>
    </xf>
    <xf numFmtId="2" fontId="1" fillId="0" borderId="8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1" fillId="0" borderId="6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2" fontId="1" fillId="0" borderId="82" xfId="0" applyNumberFormat="1" applyFont="1" applyBorder="1" applyAlignment="1">
      <alignment horizontal="center" vertical="center"/>
    </xf>
    <xf numFmtId="2" fontId="0" fillId="0" borderId="83" xfId="0" applyNumberFormat="1" applyFont="1" applyBorder="1" applyAlignment="1">
      <alignment horizontal="center" vertical="center"/>
    </xf>
    <xf numFmtId="2" fontId="1" fillId="0" borderId="84" xfId="0" applyNumberFormat="1" applyFont="1" applyBorder="1" applyAlignment="1">
      <alignment horizontal="center" vertical="center"/>
    </xf>
    <xf numFmtId="2" fontId="0" fillId="0" borderId="83" xfId="0" applyNumberFormat="1" applyFont="1" applyBorder="1" applyAlignment="1">
      <alignment horizontal="center"/>
    </xf>
    <xf numFmtId="2" fontId="1" fillId="0" borderId="82" xfId="0" applyNumberFormat="1" applyFont="1" applyBorder="1" applyAlignment="1">
      <alignment horizontal="center"/>
    </xf>
    <xf numFmtId="2" fontId="1" fillId="0" borderId="84" xfId="0" applyNumberFormat="1" applyFont="1" applyBorder="1" applyAlignment="1">
      <alignment horizontal="center"/>
    </xf>
    <xf numFmtId="2" fontId="0" fillId="0" borderId="85" xfId="0" applyNumberFormat="1" applyFont="1" applyBorder="1" applyAlignment="1">
      <alignment horizontal="center"/>
    </xf>
    <xf numFmtId="2" fontId="0" fillId="0" borderId="86" xfId="0" applyNumberFormat="1" applyFont="1" applyBorder="1" applyAlignment="1">
      <alignment horizontal="center"/>
    </xf>
    <xf numFmtId="2" fontId="0" fillId="0" borderId="87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/>
    </xf>
    <xf numFmtId="2" fontId="1" fillId="0" borderId="81" xfId="0" applyNumberFormat="1" applyFont="1" applyBorder="1" applyAlignment="1">
      <alignment/>
    </xf>
    <xf numFmtId="2" fontId="1" fillId="0" borderId="80" xfId="0" applyNumberFormat="1" applyFont="1" applyBorder="1" applyAlignment="1">
      <alignment/>
    </xf>
    <xf numFmtId="2" fontId="0" fillId="0" borderId="83" xfId="0" applyNumberFormat="1" applyFont="1" applyBorder="1" applyAlignment="1">
      <alignment horizontal="center" vertical="center" wrapText="1"/>
    </xf>
    <xf numFmtId="2" fontId="0" fillId="0" borderId="83" xfId="0" applyNumberFormat="1" applyFont="1" applyBorder="1" applyAlignment="1">
      <alignment/>
    </xf>
    <xf numFmtId="2" fontId="1" fillId="0" borderId="84" xfId="0" applyNumberFormat="1" applyFont="1" applyBorder="1" applyAlignment="1">
      <alignment/>
    </xf>
    <xf numFmtId="2" fontId="1" fillId="0" borderId="82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2" fontId="1" fillId="0" borderId="88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/>
    </xf>
    <xf numFmtId="49" fontId="2" fillId="0" borderId="89" xfId="0" applyNumberFormat="1" applyFont="1" applyBorder="1" applyAlignment="1">
      <alignment/>
    </xf>
    <xf numFmtId="2" fontId="13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left"/>
    </xf>
    <xf numFmtId="2" fontId="1" fillId="0" borderId="39" xfId="0" applyNumberFormat="1" applyFont="1" applyBorder="1" applyAlignment="1">
      <alignment horizontal="center"/>
    </xf>
    <xf numFmtId="2" fontId="1" fillId="0" borderId="88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/>
    </xf>
    <xf numFmtId="2" fontId="1" fillId="0" borderId="67" xfId="0" applyNumberFormat="1" applyFont="1" applyBorder="1" applyAlignment="1">
      <alignment/>
    </xf>
    <xf numFmtId="2" fontId="1" fillId="0" borderId="27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 wrapText="1"/>
    </xf>
    <xf numFmtId="2" fontId="0" fillId="0" borderId="90" xfId="0" applyNumberFormat="1" applyFont="1" applyBorder="1" applyAlignment="1">
      <alignment horizontal="center" vertical="center"/>
    </xf>
    <xf numFmtId="2" fontId="0" fillId="0" borderId="90" xfId="0" applyNumberFormat="1" applyFont="1" applyBorder="1" applyAlignment="1">
      <alignment horizontal="center" vertical="center" wrapText="1"/>
    </xf>
    <xf numFmtId="2" fontId="1" fillId="0" borderId="91" xfId="0" applyNumberFormat="1" applyFont="1" applyBorder="1" applyAlignment="1">
      <alignment horizontal="center" vertical="center"/>
    </xf>
    <xf numFmtId="2" fontId="0" fillId="0" borderId="90" xfId="0" applyNumberFormat="1" applyFont="1" applyBorder="1" applyAlignment="1">
      <alignment horizontal="center"/>
    </xf>
    <xf numFmtId="2" fontId="1" fillId="0" borderId="92" xfId="0" applyNumberFormat="1" applyFont="1" applyBorder="1" applyAlignment="1">
      <alignment horizontal="center"/>
    </xf>
    <xf numFmtId="2" fontId="1" fillId="0" borderId="93" xfId="0" applyNumberFormat="1" applyFont="1" applyBorder="1" applyAlignment="1">
      <alignment horizontal="center" vertical="center"/>
    </xf>
    <xf numFmtId="2" fontId="1" fillId="0" borderId="94" xfId="0" applyNumberFormat="1" applyFont="1" applyBorder="1" applyAlignment="1">
      <alignment horizontal="center"/>
    </xf>
    <xf numFmtId="2" fontId="0" fillId="0" borderId="93" xfId="0" applyNumberFormat="1" applyFont="1" applyBorder="1" applyAlignment="1">
      <alignment horizontal="center"/>
    </xf>
    <xf numFmtId="2" fontId="0" fillId="0" borderId="95" xfId="0" applyNumberFormat="1" applyFont="1" applyBorder="1" applyAlignment="1">
      <alignment horizontal="center"/>
    </xf>
    <xf numFmtId="49" fontId="1" fillId="0" borderId="77" xfId="0" applyNumberFormat="1" applyFont="1" applyBorder="1" applyAlignment="1">
      <alignment/>
    </xf>
    <xf numFmtId="49" fontId="1" fillId="0" borderId="35" xfId="0" applyNumberFormat="1" applyFont="1" applyBorder="1" applyAlignment="1">
      <alignment/>
    </xf>
    <xf numFmtId="2" fontId="1" fillId="0" borderId="85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/>
    </xf>
    <xf numFmtId="10" fontId="0" fillId="0" borderId="26" xfId="0" applyNumberFormat="1" applyFont="1" applyBorder="1" applyAlignment="1">
      <alignment/>
    </xf>
    <xf numFmtId="2" fontId="0" fillId="0" borderId="21" xfId="0" applyNumberFormat="1" applyFont="1" applyBorder="1" applyAlignment="1">
      <alignment horizontal="center" vertical="center"/>
    </xf>
    <xf numFmtId="10" fontId="0" fillId="0" borderId="71" xfId="0" applyNumberFormat="1" applyFont="1" applyBorder="1" applyAlignment="1">
      <alignment wrapText="1"/>
    </xf>
    <xf numFmtId="10" fontId="0" fillId="0" borderId="16" xfId="0" applyNumberFormat="1" applyFont="1" applyBorder="1" applyAlignment="1">
      <alignment horizontal="left" wrapText="1"/>
    </xf>
    <xf numFmtId="166" fontId="0" fillId="0" borderId="71" xfId="0" applyNumberFormat="1" applyFont="1" applyBorder="1" applyAlignment="1">
      <alignment horizontal="left" vertical="top" wrapText="1"/>
    </xf>
    <xf numFmtId="166" fontId="0" fillId="0" borderId="60" xfId="0" applyNumberFormat="1" applyFont="1" applyBorder="1" applyAlignment="1">
      <alignment horizontal="left" vertical="top" wrapText="1"/>
    </xf>
    <xf numFmtId="49" fontId="0" fillId="0" borderId="60" xfId="0" applyNumberFormat="1" applyFont="1" applyBorder="1" applyAlignment="1">
      <alignment horizontal="left" vertical="top"/>
    </xf>
    <xf numFmtId="49" fontId="10" fillId="0" borderId="0" xfId="0" applyNumberFormat="1" applyFont="1" applyBorder="1" applyAlignment="1">
      <alignment horizontal="center"/>
    </xf>
    <xf numFmtId="49" fontId="0" fillId="0" borderId="83" xfId="0" applyNumberFormat="1" applyBorder="1" applyAlignment="1">
      <alignment/>
    </xf>
    <xf numFmtId="10" fontId="0" fillId="0" borderId="78" xfId="0" applyNumberFormat="1" applyFont="1" applyBorder="1" applyAlignment="1">
      <alignment horizontal="left" vertical="top" wrapText="1"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4" fontId="13" fillId="0" borderId="96" xfId="0" applyNumberFormat="1" applyFont="1" applyFill="1" applyBorder="1" applyAlignment="1">
      <alignment horizontal="center" vertical="center"/>
    </xf>
    <xf numFmtId="4" fontId="13" fillId="0" borderId="80" xfId="0" applyNumberFormat="1" applyFont="1" applyBorder="1" applyAlignment="1">
      <alignment horizontal="center" vertical="center"/>
    </xf>
    <xf numFmtId="4" fontId="13" fillId="0" borderId="97" xfId="0" applyNumberFormat="1" applyFont="1" applyFill="1" applyBorder="1" applyAlignment="1">
      <alignment horizontal="center" vertical="center"/>
    </xf>
    <xf numFmtId="4" fontId="13" fillId="0" borderId="36" xfId="0" applyNumberFormat="1" applyFont="1" applyBorder="1" applyAlignment="1">
      <alignment horizontal="center" vertical="center"/>
    </xf>
    <xf numFmtId="4" fontId="13" fillId="0" borderId="97" xfId="0" applyNumberFormat="1" applyFont="1" applyFill="1" applyBorder="1" applyAlignment="1">
      <alignment horizontal="center" vertical="center" wrapText="1"/>
    </xf>
    <xf numFmtId="4" fontId="13" fillId="0" borderId="36" xfId="0" applyNumberFormat="1" applyFont="1" applyBorder="1" applyAlignment="1">
      <alignment horizontal="center" vertical="center" wrapText="1"/>
    </xf>
    <xf numFmtId="4" fontId="13" fillId="0" borderId="97" xfId="0" applyNumberFormat="1" applyFont="1" applyFill="1" applyBorder="1" applyAlignment="1">
      <alignment horizontal="center" vertical="top" wrapText="1"/>
    </xf>
    <xf numFmtId="4" fontId="13" fillId="0" borderId="36" xfId="0" applyNumberFormat="1" applyFont="1" applyBorder="1" applyAlignment="1">
      <alignment horizontal="center" vertical="top"/>
    </xf>
    <xf numFmtId="4" fontId="13" fillId="0" borderId="81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41" xfId="0" applyNumberFormat="1" applyFont="1" applyBorder="1" applyAlignment="1">
      <alignment horizontal="center" vertical="center"/>
    </xf>
    <xf numFmtId="4" fontId="13" fillId="0" borderId="97" xfId="0" applyNumberFormat="1" applyFont="1" applyFill="1" applyBorder="1" applyAlignment="1">
      <alignment horizontal="center"/>
    </xf>
    <xf numFmtId="4" fontId="13" fillId="0" borderId="98" xfId="0" applyNumberFormat="1" applyFont="1" applyFill="1" applyBorder="1" applyAlignment="1">
      <alignment horizontal="center"/>
    </xf>
    <xf numFmtId="4" fontId="13" fillId="0" borderId="99" xfId="0" applyNumberFormat="1" applyFont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/>
    </xf>
    <xf numFmtId="4" fontId="13" fillId="0" borderId="96" xfId="0" applyNumberFormat="1" applyFont="1" applyFill="1" applyBorder="1" applyAlignment="1">
      <alignment horizontal="center"/>
    </xf>
    <xf numFmtId="4" fontId="13" fillId="0" borderId="100" xfId="0" applyNumberFormat="1" applyFont="1" applyFill="1" applyBorder="1" applyAlignment="1">
      <alignment horizontal="center"/>
    </xf>
    <xf numFmtId="4" fontId="13" fillId="0" borderId="38" xfId="0" applyNumberFormat="1" applyFont="1" applyBorder="1" applyAlignment="1">
      <alignment horizontal="center" vertical="center"/>
    </xf>
    <xf numFmtId="4" fontId="13" fillId="0" borderId="31" xfId="0" applyNumberFormat="1" applyFont="1" applyBorder="1" applyAlignment="1">
      <alignment horizontal="center" vertical="center"/>
    </xf>
    <xf numFmtId="4" fontId="13" fillId="0" borderId="101" xfId="0" applyNumberFormat="1" applyFont="1" applyFill="1" applyBorder="1" applyAlignment="1">
      <alignment horizontal="center"/>
    </xf>
    <xf numFmtId="4" fontId="13" fillId="0" borderId="41" xfId="0" applyNumberFormat="1" applyFont="1" applyFill="1" applyBorder="1" applyAlignment="1">
      <alignment horizontal="center" vertical="center"/>
    </xf>
    <xf numFmtId="4" fontId="13" fillId="0" borderId="80" xfId="0" applyNumberFormat="1" applyFont="1" applyFill="1" applyBorder="1" applyAlignment="1">
      <alignment horizontal="center" vertical="center"/>
    </xf>
    <xf numFmtId="4" fontId="13" fillId="0" borderId="36" xfId="0" applyNumberFormat="1" applyFont="1" applyBorder="1" applyAlignment="1">
      <alignment horizontal="center"/>
    </xf>
    <xf numFmtId="4" fontId="13" fillId="0" borderId="102" xfId="0" applyNumberFormat="1" applyFont="1" applyFill="1" applyBorder="1" applyAlignment="1">
      <alignment horizontal="center"/>
    </xf>
    <xf numFmtId="4" fontId="13" fillId="0" borderId="103" xfId="0" applyNumberFormat="1" applyFont="1" applyFill="1" applyBorder="1" applyAlignment="1">
      <alignment horizontal="center"/>
    </xf>
    <xf numFmtId="4" fontId="13" fillId="0" borderId="36" xfId="0" applyNumberFormat="1" applyFont="1" applyBorder="1" applyAlignment="1">
      <alignment/>
    </xf>
    <xf numFmtId="4" fontId="13" fillId="0" borderId="104" xfId="0" applyNumberFormat="1" applyFont="1" applyFill="1" applyBorder="1" applyAlignment="1">
      <alignment horizontal="center"/>
    </xf>
    <xf numFmtId="4" fontId="13" fillId="0" borderId="31" xfId="0" applyNumberFormat="1" applyFont="1" applyBorder="1" applyAlignment="1">
      <alignment/>
    </xf>
    <xf numFmtId="4" fontId="13" fillId="0" borderId="105" xfId="0" applyNumberFormat="1" applyFont="1" applyFill="1" applyBorder="1" applyAlignment="1">
      <alignment horizontal="center"/>
    </xf>
    <xf numFmtId="4" fontId="13" fillId="0" borderId="81" xfId="0" applyNumberFormat="1" applyFont="1" applyBorder="1" applyAlignment="1">
      <alignment/>
    </xf>
    <xf numFmtId="4" fontId="13" fillId="0" borderId="11" xfId="0" applyNumberFormat="1" applyFont="1" applyBorder="1" applyAlignment="1">
      <alignment/>
    </xf>
    <xf numFmtId="4" fontId="13" fillId="0" borderId="22" xfId="0" applyNumberFormat="1" applyFont="1" applyBorder="1" applyAlignment="1">
      <alignment/>
    </xf>
    <xf numFmtId="4" fontId="13" fillId="0" borderId="80" xfId="0" applyNumberFormat="1" applyFont="1" applyBorder="1" applyAlignment="1">
      <alignment/>
    </xf>
    <xf numFmtId="4" fontId="13" fillId="0" borderId="38" xfId="0" applyNumberFormat="1" applyFont="1" applyBorder="1" applyAlignment="1">
      <alignment/>
    </xf>
    <xf numFmtId="4" fontId="13" fillId="0" borderId="41" xfId="0" applyNumberFormat="1" applyFont="1" applyBorder="1" applyAlignment="1">
      <alignment/>
    </xf>
    <xf numFmtId="4" fontId="13" fillId="0" borderId="106" xfId="0" applyNumberFormat="1" applyFont="1" applyFill="1" applyBorder="1" applyAlignment="1">
      <alignment horizontal="center"/>
    </xf>
    <xf numFmtId="4" fontId="13" fillId="0" borderId="107" xfId="0" applyNumberFormat="1" applyFont="1" applyFill="1" applyBorder="1" applyAlignment="1">
      <alignment horizontal="center"/>
    </xf>
    <xf numFmtId="4" fontId="13" fillId="0" borderId="32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3" fillId="0" borderId="36" xfId="0" applyNumberFormat="1" applyFont="1" applyBorder="1" applyAlignment="1">
      <alignment horizontal="right" vertical="top" wrapText="1"/>
    </xf>
    <xf numFmtId="4" fontId="13" fillId="0" borderId="97" xfId="0" applyNumberFormat="1" applyFont="1" applyFill="1" applyBorder="1" applyAlignment="1">
      <alignment horizontal="left" vertical="top" wrapText="1"/>
    </xf>
    <xf numFmtId="4" fontId="13" fillId="0" borderId="36" xfId="0" applyNumberFormat="1" applyFont="1" applyBorder="1" applyAlignment="1">
      <alignment vertical="top"/>
    </xf>
    <xf numFmtId="4" fontId="13" fillId="0" borderId="36" xfId="0" applyNumberFormat="1" applyFont="1" applyBorder="1" applyAlignment="1">
      <alignment horizontal="center" vertical="top" wrapText="1"/>
    </xf>
    <xf numFmtId="4" fontId="13" fillId="0" borderId="100" xfId="0" applyNumberFormat="1" applyFont="1" applyFill="1" applyBorder="1" applyAlignment="1">
      <alignment horizontal="center" vertical="top"/>
    </xf>
    <xf numFmtId="4" fontId="13" fillId="0" borderId="38" xfId="0" applyNumberFormat="1" applyFont="1" applyBorder="1" applyAlignment="1">
      <alignment horizontal="center" vertical="top" wrapText="1"/>
    </xf>
    <xf numFmtId="4" fontId="13" fillId="0" borderId="36" xfId="0" applyNumberFormat="1" applyFont="1" applyBorder="1" applyAlignment="1">
      <alignment vertical="top" wrapText="1"/>
    </xf>
    <xf numFmtId="4" fontId="2" fillId="0" borderId="98" xfId="0" applyNumberFormat="1" applyFont="1" applyFill="1" applyBorder="1" applyAlignment="1">
      <alignment horizontal="center"/>
    </xf>
    <xf numFmtId="4" fontId="2" fillId="0" borderId="108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/>
    </xf>
    <xf numFmtId="4" fontId="13" fillId="0" borderId="109" xfId="0" applyNumberFormat="1" applyFont="1" applyBorder="1" applyAlignment="1">
      <alignment/>
    </xf>
    <xf numFmtId="4" fontId="13" fillId="0" borderId="110" xfId="0" applyNumberFormat="1" applyFont="1" applyBorder="1" applyAlignment="1">
      <alignment/>
    </xf>
    <xf numFmtId="4" fontId="13" fillId="0" borderId="111" xfId="0" applyNumberFormat="1" applyFont="1" applyBorder="1" applyAlignment="1">
      <alignment/>
    </xf>
    <xf numFmtId="2" fontId="1" fillId="0" borderId="25" xfId="0" applyNumberFormat="1" applyFont="1" applyBorder="1" applyAlignment="1">
      <alignment horizontal="center"/>
    </xf>
    <xf numFmtId="4" fontId="13" fillId="0" borderId="112" xfId="0" applyNumberFormat="1" applyFont="1" applyFill="1" applyBorder="1" applyAlignment="1">
      <alignment horizontal="center"/>
    </xf>
    <xf numFmtId="4" fontId="13" fillId="0" borderId="88" xfId="0" applyNumberFormat="1" applyFont="1" applyFill="1" applyBorder="1" applyAlignment="1">
      <alignment horizontal="center"/>
    </xf>
    <xf numFmtId="4" fontId="13" fillId="0" borderId="21" xfId="0" applyNumberFormat="1" applyFont="1" applyFill="1" applyBorder="1" applyAlignment="1">
      <alignment horizontal="center"/>
    </xf>
    <xf numFmtId="4" fontId="13" fillId="0" borderId="67" xfId="0" applyNumberFormat="1" applyFont="1" applyFill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83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11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88" xfId="0" applyNumberFormat="1" applyFont="1" applyBorder="1" applyAlignment="1">
      <alignment horizontal="center"/>
    </xf>
    <xf numFmtId="4" fontId="1" fillId="0" borderId="82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4" fontId="1" fillId="0" borderId="85" xfId="0" applyNumberFormat="1" applyFont="1" applyBorder="1" applyAlignment="1">
      <alignment horizontal="center"/>
    </xf>
    <xf numFmtId="4" fontId="1" fillId="0" borderId="67" xfId="0" applyNumberFormat="1" applyFont="1" applyBorder="1" applyAlignment="1">
      <alignment horizontal="center"/>
    </xf>
    <xf numFmtId="4" fontId="1" fillId="0" borderId="84" xfId="0" applyNumberFormat="1" applyFont="1" applyBorder="1" applyAlignment="1">
      <alignment horizontal="center"/>
    </xf>
    <xf numFmtId="4" fontId="1" fillId="0" borderId="94" xfId="0" applyNumberFormat="1" applyFont="1" applyBorder="1" applyAlignment="1">
      <alignment horizontal="center"/>
    </xf>
    <xf numFmtId="4" fontId="0" fillId="0" borderId="90" xfId="0" applyNumberFormat="1" applyFont="1" applyBorder="1" applyAlignment="1">
      <alignment horizontal="center"/>
    </xf>
    <xf numFmtId="4" fontId="0" fillId="0" borderId="93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0" borderId="95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1" fillId="0" borderId="92" xfId="0" applyNumberFormat="1" applyFont="1" applyBorder="1" applyAlignment="1">
      <alignment horizontal="center"/>
    </xf>
    <xf numFmtId="4" fontId="0" fillId="0" borderId="85" xfId="0" applyNumberFormat="1" applyFont="1" applyBorder="1" applyAlignment="1">
      <alignment horizontal="center"/>
    </xf>
    <xf numFmtId="4" fontId="0" fillId="0" borderId="86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87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113" xfId="0" applyNumberFormat="1" applyFon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90" xfId="0" applyNumberFormat="1" applyFont="1" applyBorder="1" applyAlignment="1">
      <alignment horizontal="center" wrapText="1"/>
    </xf>
    <xf numFmtId="4" fontId="0" fillId="0" borderId="83" xfId="0" applyNumberFormat="1" applyFont="1" applyBorder="1" applyAlignment="1">
      <alignment horizontal="center" wrapText="1"/>
    </xf>
    <xf numFmtId="4" fontId="0" fillId="0" borderId="83" xfId="0" applyNumberFormat="1" applyBorder="1" applyAlignment="1">
      <alignment horizontal="center"/>
    </xf>
    <xf numFmtId="2" fontId="1" fillId="0" borderId="84" xfId="0" applyNumberFormat="1" applyFont="1" applyBorder="1" applyAlignment="1">
      <alignment horizontal="center"/>
    </xf>
    <xf numFmtId="4" fontId="1" fillId="0" borderId="67" xfId="0" applyNumberFormat="1" applyFont="1" applyBorder="1" applyAlignment="1">
      <alignment horizontal="center"/>
    </xf>
    <xf numFmtId="4" fontId="1" fillId="0" borderId="84" xfId="0" applyNumberFormat="1" applyFont="1" applyBorder="1" applyAlignment="1">
      <alignment horizontal="center"/>
    </xf>
    <xf numFmtId="4" fontId="13" fillId="0" borderId="81" xfId="0" applyNumberFormat="1" applyFont="1" applyFill="1" applyBorder="1" applyAlignment="1">
      <alignment horizontal="center" vertical="center"/>
    </xf>
    <xf numFmtId="4" fontId="0" fillId="0" borderId="90" xfId="0" applyNumberFormat="1" applyFont="1" applyBorder="1" applyAlignment="1">
      <alignment horizontal="center"/>
    </xf>
    <xf numFmtId="4" fontId="0" fillId="0" borderId="83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4" fontId="1" fillId="0" borderId="87" xfId="0" applyNumberFormat="1" applyFont="1" applyBorder="1" applyAlignment="1">
      <alignment horizontal="center"/>
    </xf>
    <xf numFmtId="49" fontId="0" fillId="0" borderId="69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4" fontId="2" fillId="0" borderId="41" xfId="0" applyNumberFormat="1" applyFont="1" applyBorder="1" applyAlignment="1">
      <alignment horizontal="center"/>
    </xf>
    <xf numFmtId="4" fontId="2" fillId="0" borderId="114" xfId="0" applyNumberFormat="1" applyFont="1" applyBorder="1" applyAlignment="1">
      <alignment horizontal="center"/>
    </xf>
    <xf numFmtId="0" fontId="0" fillId="0" borderId="60" xfId="0" applyNumberFormat="1" applyFont="1" applyFill="1" applyBorder="1" applyAlignment="1">
      <alignment horizontal="left" vertical="top" wrapText="1"/>
    </xf>
    <xf numFmtId="10" fontId="0" fillId="0" borderId="60" xfId="0" applyNumberFormat="1" applyFont="1" applyBorder="1" applyAlignment="1">
      <alignment wrapText="1"/>
    </xf>
    <xf numFmtId="10" fontId="0" fillId="0" borderId="60" xfId="0" applyNumberFormat="1" applyFont="1" applyBorder="1" applyAlignment="1">
      <alignment horizontal="left" vertical="top" wrapText="1"/>
    </xf>
    <xf numFmtId="49" fontId="1" fillId="0" borderId="27" xfId="0" applyNumberFormat="1" applyFont="1" applyBorder="1" applyAlignment="1">
      <alignment/>
    </xf>
    <xf numFmtId="4" fontId="0" fillId="0" borderId="21" xfId="0" applyNumberFormat="1" applyFont="1" applyBorder="1" applyAlignment="1">
      <alignment horizontal="center" wrapText="1"/>
    </xf>
    <xf numFmtId="4" fontId="0" fillId="0" borderId="21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0" fillId="0" borderId="85" xfId="0" applyNumberFormat="1" applyFont="1" applyBorder="1" applyAlignment="1">
      <alignment horizontal="center"/>
    </xf>
    <xf numFmtId="4" fontId="13" fillId="0" borderId="101" xfId="0" applyNumberFormat="1" applyFont="1" applyFill="1" applyBorder="1" applyAlignment="1">
      <alignment horizontal="center"/>
    </xf>
    <xf numFmtId="4" fontId="0" fillId="0" borderId="85" xfId="0" applyNumberFormat="1" applyFont="1" applyBorder="1" applyAlignment="1">
      <alignment horizontal="center"/>
    </xf>
    <xf numFmtId="4" fontId="0" fillId="0" borderId="88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4" fontId="1" fillId="0" borderId="93" xfId="0" applyNumberFormat="1" applyFont="1" applyBorder="1" applyAlignment="1">
      <alignment horizontal="center"/>
    </xf>
    <xf numFmtId="4" fontId="13" fillId="0" borderId="34" xfId="0" applyNumberFormat="1" applyFont="1" applyFill="1" applyBorder="1" applyAlignment="1">
      <alignment horizontal="center"/>
    </xf>
    <xf numFmtId="49" fontId="0" fillId="0" borderId="35" xfId="0" applyNumberFormat="1" applyFont="1" applyBorder="1" applyAlignment="1">
      <alignment/>
    </xf>
    <xf numFmtId="49" fontId="0" fillId="0" borderId="35" xfId="0" applyNumberFormat="1" applyBorder="1" applyAlignment="1">
      <alignment/>
    </xf>
    <xf numFmtId="49" fontId="0" fillId="0" borderId="60" xfId="0" applyNumberFormat="1" applyFont="1" applyBorder="1" applyAlignment="1">
      <alignment horizontal="left" vertical="top" wrapText="1"/>
    </xf>
    <xf numFmtId="2" fontId="0" fillId="0" borderId="31" xfId="0" applyNumberFormat="1" applyFont="1" applyBorder="1" applyAlignment="1">
      <alignment/>
    </xf>
    <xf numFmtId="2" fontId="0" fillId="0" borderId="86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2" fontId="1" fillId="0" borderId="63" xfId="0" applyNumberFormat="1" applyFont="1" applyBorder="1" applyAlignment="1">
      <alignment/>
    </xf>
    <xf numFmtId="2" fontId="1" fillId="0" borderId="61" xfId="0" applyNumberFormat="1" applyFont="1" applyBorder="1" applyAlignment="1">
      <alignment/>
    </xf>
    <xf numFmtId="10" fontId="0" fillId="0" borderId="64" xfId="0" applyNumberFormat="1" applyBorder="1" applyAlignment="1">
      <alignment/>
    </xf>
    <xf numFmtId="10" fontId="0" fillId="0" borderId="60" xfId="0" applyNumberFormat="1" applyBorder="1" applyAlignment="1">
      <alignment/>
    </xf>
    <xf numFmtId="2" fontId="1" fillId="0" borderId="90" xfId="0" applyNumberFormat="1" applyFont="1" applyBorder="1" applyAlignment="1">
      <alignment horizontal="center"/>
    </xf>
    <xf numFmtId="4" fontId="1" fillId="0" borderId="80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" fontId="1" fillId="0" borderId="81" xfId="0" applyNumberFormat="1" applyFont="1" applyBorder="1" applyAlignment="1">
      <alignment horizontal="center"/>
    </xf>
    <xf numFmtId="2" fontId="1" fillId="0" borderId="83" xfId="0" applyNumberFormat="1" applyFont="1" applyBorder="1" applyAlignment="1">
      <alignment horizontal="center"/>
    </xf>
    <xf numFmtId="4" fontId="0" fillId="0" borderId="36" xfId="0" applyNumberFormat="1" applyFont="1" applyBorder="1" applyAlignment="1">
      <alignment horizontal="center"/>
    </xf>
    <xf numFmtId="4" fontId="1" fillId="0" borderId="83" xfId="0" applyNumberFormat="1" applyFont="1" applyBorder="1" applyAlignment="1">
      <alignment horizontal="center"/>
    </xf>
    <xf numFmtId="4" fontId="13" fillId="0" borderId="115" xfId="0" applyNumberFormat="1" applyFont="1" applyBorder="1" applyAlignment="1">
      <alignment/>
    </xf>
    <xf numFmtId="4" fontId="13" fillId="0" borderId="116" xfId="0" applyNumberFormat="1" applyFont="1" applyBorder="1" applyAlignment="1">
      <alignment/>
    </xf>
    <xf numFmtId="4" fontId="13" fillId="0" borderId="117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2" fontId="1" fillId="0" borderId="39" xfId="0" applyNumberFormat="1" applyFont="1" applyBorder="1" applyAlignment="1">
      <alignment/>
    </xf>
    <xf numFmtId="2" fontId="1" fillId="0" borderId="94" xfId="0" applyNumberFormat="1" applyFont="1" applyBorder="1" applyAlignment="1">
      <alignment horizontal="center" vertical="center"/>
    </xf>
    <xf numFmtId="2" fontId="1" fillId="0" borderId="90" xfId="0" applyNumberFormat="1" applyFont="1" applyBorder="1" applyAlignment="1">
      <alignment horizontal="center" vertical="center"/>
    </xf>
    <xf numFmtId="2" fontId="1" fillId="0" borderId="83" xfId="0" applyNumberFormat="1" applyFont="1" applyBorder="1" applyAlignment="1">
      <alignment horizontal="center" vertical="center"/>
    </xf>
    <xf numFmtId="2" fontId="1" fillId="0" borderId="92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10" fontId="18" fillId="0" borderId="16" xfId="0" applyNumberFormat="1" applyFont="1" applyBorder="1" applyAlignment="1">
      <alignment horizontal="left" vertical="top" wrapText="1"/>
    </xf>
    <xf numFmtId="2" fontId="0" fillId="0" borderId="60" xfId="0" applyNumberFormat="1" applyFont="1" applyBorder="1" applyAlignment="1">
      <alignment horizontal="left" vertical="top" wrapText="1"/>
    </xf>
    <xf numFmtId="4" fontId="0" fillId="0" borderId="118" xfId="0" applyNumberFormat="1" applyFont="1" applyBorder="1" applyAlignment="1">
      <alignment/>
    </xf>
    <xf numFmtId="4" fontId="2" fillId="0" borderId="81" xfId="0" applyNumberFormat="1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 vertical="center"/>
    </xf>
    <xf numFmtId="4" fontId="2" fillId="0" borderId="38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81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13" fillId="0" borderId="36" xfId="0" applyNumberFormat="1" applyFont="1" applyBorder="1" applyAlignment="1">
      <alignment/>
    </xf>
    <xf numFmtId="4" fontId="13" fillId="0" borderId="38" xfId="0" applyNumberFormat="1" applyFont="1" applyBorder="1" applyAlignment="1">
      <alignment/>
    </xf>
    <xf numFmtId="4" fontId="2" fillId="0" borderId="110" xfId="0" applyNumberFormat="1" applyFont="1" applyBorder="1" applyAlignment="1">
      <alignment/>
    </xf>
    <xf numFmtId="4" fontId="2" fillId="0" borderId="111" xfId="0" applyNumberFormat="1" applyFont="1" applyBorder="1" applyAlignment="1">
      <alignment/>
    </xf>
    <xf numFmtId="4" fontId="13" fillId="0" borderId="31" xfId="0" applyNumberFormat="1" applyFont="1" applyBorder="1" applyAlignment="1">
      <alignment/>
    </xf>
    <xf numFmtId="4" fontId="13" fillId="0" borderId="32" xfId="0" applyNumberFormat="1" applyFont="1" applyBorder="1" applyAlignment="1">
      <alignment/>
    </xf>
    <xf numFmtId="4" fontId="2" fillId="0" borderId="101" xfId="0" applyNumberFormat="1" applyFont="1" applyFill="1" applyBorder="1" applyAlignment="1">
      <alignment horizontal="center"/>
    </xf>
    <xf numFmtId="4" fontId="2" fillId="0" borderId="101" xfId="0" applyNumberFormat="1" applyFont="1" applyFill="1" applyBorder="1" applyAlignment="1">
      <alignment horizontal="center" vertical="center"/>
    </xf>
    <xf numFmtId="4" fontId="1" fillId="0" borderId="63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3" fillId="0" borderId="119" xfId="0" applyNumberFormat="1" applyFont="1" applyBorder="1" applyAlignment="1">
      <alignment/>
    </xf>
    <xf numFmtId="49" fontId="0" fillId="0" borderId="45" xfId="0" applyNumberFormat="1" applyFon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0" fillId="0" borderId="36" xfId="0" applyNumberFormat="1" applyBorder="1" applyAlignment="1">
      <alignment horizontal="left"/>
    </xf>
    <xf numFmtId="49" fontId="0" fillId="0" borderId="49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49" fontId="0" fillId="0" borderId="56" xfId="0" applyNumberFormat="1" applyBorder="1" applyAlignment="1">
      <alignment horizontal="left"/>
    </xf>
    <xf numFmtId="49" fontId="0" fillId="0" borderId="120" xfId="0" applyNumberFormat="1" applyBorder="1" applyAlignment="1">
      <alignment horizontal="left"/>
    </xf>
    <xf numFmtId="49" fontId="0" fillId="0" borderId="121" xfId="0" applyNumberFormat="1" applyBorder="1" applyAlignment="1">
      <alignment horizontal="left"/>
    </xf>
    <xf numFmtId="49" fontId="0" fillId="0" borderId="122" xfId="0" applyNumberFormat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29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32" xfId="0" applyNumberFormat="1" applyBorder="1" applyAlignment="1">
      <alignment horizontal="left"/>
    </xf>
    <xf numFmtId="49" fontId="0" fillId="0" borderId="37" xfId="0" applyNumberFormat="1" applyBorder="1" applyAlignment="1">
      <alignment horizontal="left"/>
    </xf>
    <xf numFmtId="49" fontId="5" fillId="0" borderId="123" xfId="0" applyNumberFormat="1" applyFont="1" applyBorder="1" applyAlignment="1">
      <alignment horizontal="left"/>
    </xf>
    <xf numFmtId="49" fontId="5" fillId="0" borderId="41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49" fontId="0" fillId="0" borderId="35" xfId="0" applyNumberFormat="1" applyBorder="1" applyAlignment="1">
      <alignment horizontal="left"/>
    </xf>
    <xf numFmtId="49" fontId="0" fillId="0" borderId="63" xfId="0" applyNumberFormat="1" applyBorder="1" applyAlignment="1">
      <alignment horizontal="left"/>
    </xf>
    <xf numFmtId="49" fontId="3" fillId="0" borderId="124" xfId="0" applyNumberFormat="1" applyFont="1" applyBorder="1" applyAlignment="1">
      <alignment horizontal="left" vertical="top"/>
    </xf>
    <xf numFmtId="49" fontId="3" fillId="0" borderId="44" xfId="0" applyNumberFormat="1" applyFont="1" applyBorder="1" applyAlignment="1">
      <alignment horizontal="left" vertical="top"/>
    </xf>
    <xf numFmtId="49" fontId="0" fillId="0" borderId="49" xfId="0" applyNumberFormat="1" applyFont="1" applyBorder="1" applyAlignment="1">
      <alignment/>
    </xf>
    <xf numFmtId="49" fontId="0" fillId="0" borderId="47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left"/>
    </xf>
    <xf numFmtId="49" fontId="3" fillId="0" borderId="125" xfId="0" applyNumberFormat="1" applyFont="1" applyBorder="1" applyAlignment="1">
      <alignment horizontal="left"/>
    </xf>
    <xf numFmtId="49" fontId="3" fillId="0" borderId="55" xfId="0" applyNumberFormat="1" applyFont="1" applyBorder="1" applyAlignment="1">
      <alignment horizontal="left"/>
    </xf>
    <xf numFmtId="49" fontId="3" fillId="0" borderId="126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left"/>
    </xf>
    <xf numFmtId="49" fontId="3" fillId="0" borderId="14" xfId="0" applyNumberFormat="1" applyFon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35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5" fillId="0" borderId="127" xfId="0" applyNumberFormat="1" applyFon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3" fillId="0" borderId="44" xfId="0" applyNumberFormat="1" applyFont="1" applyBorder="1" applyAlignment="1">
      <alignment vertical="center"/>
    </xf>
    <xf numFmtId="49" fontId="3" fillId="0" borderId="128" xfId="0" applyNumberFormat="1" applyFont="1" applyBorder="1" applyAlignment="1">
      <alignment vertical="center"/>
    </xf>
    <xf numFmtId="49" fontId="3" fillId="0" borderId="129" xfId="0" applyNumberFormat="1" applyFont="1" applyBorder="1" applyAlignment="1">
      <alignment vertical="center"/>
    </xf>
    <xf numFmtId="49" fontId="3" fillId="0" borderId="130" xfId="0" applyNumberFormat="1" applyFont="1" applyBorder="1" applyAlignment="1">
      <alignment horizontal="left" vertical="center"/>
    </xf>
    <xf numFmtId="49" fontId="3" fillId="0" borderId="131" xfId="0" applyNumberFormat="1" applyFont="1" applyBorder="1" applyAlignment="1">
      <alignment horizontal="left" vertical="center"/>
    </xf>
    <xf numFmtId="49" fontId="3" fillId="0" borderId="132" xfId="0" applyNumberFormat="1" applyFont="1" applyBorder="1" applyAlignment="1">
      <alignment horizontal="left" vertical="center"/>
    </xf>
    <xf numFmtId="49" fontId="3" fillId="0" borderId="125" xfId="0" applyNumberFormat="1" applyFont="1" applyBorder="1" applyAlignment="1">
      <alignment vertical="center"/>
    </xf>
    <xf numFmtId="49" fontId="3" fillId="0" borderId="55" xfId="0" applyNumberFormat="1" applyFont="1" applyBorder="1" applyAlignment="1">
      <alignment vertical="center"/>
    </xf>
    <xf numFmtId="49" fontId="3" fillId="0" borderId="126" xfId="0" applyNumberFormat="1" applyFont="1" applyBorder="1" applyAlignment="1">
      <alignment vertical="center"/>
    </xf>
    <xf numFmtId="49" fontId="0" fillId="0" borderId="61" xfId="0" applyNumberFormat="1" applyBorder="1" applyAlignment="1">
      <alignment horizontal="left"/>
    </xf>
    <xf numFmtId="49" fontId="3" fillId="0" borderId="125" xfId="0" applyNumberFormat="1" applyFont="1" applyBorder="1" applyAlignment="1">
      <alignment horizontal="left" vertical="center"/>
    </xf>
    <xf numFmtId="49" fontId="3" fillId="0" borderId="55" xfId="0" applyNumberFormat="1" applyFont="1" applyBorder="1" applyAlignment="1">
      <alignment horizontal="left" vertical="center"/>
    </xf>
    <xf numFmtId="49" fontId="3" fillId="0" borderId="12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99" xfId="0" applyNumberFormat="1" applyFont="1" applyBorder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" fontId="13" fillId="0" borderId="11" xfId="0" applyNumberFormat="1" applyFont="1" applyBorder="1" applyAlignment="1">
      <alignment horizontal="center" vertical="center"/>
    </xf>
    <xf numFmtId="2" fontId="2" fillId="0" borderId="133" xfId="0" applyNumberFormat="1" applyFont="1" applyBorder="1" applyAlignment="1">
      <alignment horizontal="center" vertical="center" wrapText="1"/>
    </xf>
    <xf numFmtId="2" fontId="2" fillId="0" borderId="99" xfId="0" applyNumberFormat="1" applyFont="1" applyBorder="1" applyAlignment="1">
      <alignment horizontal="center" vertical="center" wrapText="1"/>
    </xf>
    <xf numFmtId="0" fontId="13" fillId="0" borderId="99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2" fontId="2" fillId="0" borderId="134" xfId="0" applyNumberFormat="1" applyFont="1" applyBorder="1" applyAlignment="1">
      <alignment horizontal="center" vertical="center" wrapText="1"/>
    </xf>
    <xf numFmtId="2" fontId="2" fillId="0" borderId="135" xfId="0" applyNumberFormat="1" applyFont="1" applyBorder="1" applyAlignment="1">
      <alignment horizontal="center" vertical="center" wrapText="1"/>
    </xf>
    <xf numFmtId="2" fontId="2" fillId="0" borderId="136" xfId="0" applyNumberFormat="1" applyFont="1" applyBorder="1" applyAlignment="1">
      <alignment horizontal="center" vertical="center" wrapText="1"/>
    </xf>
    <xf numFmtId="2" fontId="2" fillId="0" borderId="113" xfId="0" applyNumberFormat="1" applyFont="1" applyBorder="1" applyAlignment="1">
      <alignment horizontal="center" vertical="center" wrapText="1"/>
    </xf>
    <xf numFmtId="2" fontId="2" fillId="0" borderId="137" xfId="0" applyNumberFormat="1" applyFont="1" applyBorder="1" applyAlignment="1">
      <alignment horizontal="center" vertical="center" wrapText="1"/>
    </xf>
    <xf numFmtId="2" fontId="2" fillId="0" borderId="138" xfId="0" applyNumberFormat="1" applyFont="1" applyBorder="1" applyAlignment="1">
      <alignment horizontal="center" vertical="center" wrapText="1"/>
    </xf>
    <xf numFmtId="2" fontId="2" fillId="0" borderId="136" xfId="0" applyNumberFormat="1" applyFont="1" applyBorder="1" applyAlignment="1">
      <alignment horizontal="center" vertical="center" wrapText="1"/>
    </xf>
    <xf numFmtId="2" fontId="2" fillId="0" borderId="113" xfId="0" applyNumberFormat="1" applyFont="1" applyBorder="1" applyAlignment="1">
      <alignment horizontal="center" vertical="center" wrapText="1"/>
    </xf>
    <xf numFmtId="49" fontId="13" fillId="0" borderId="63" xfId="0" applyNumberFormat="1" applyFont="1" applyBorder="1" applyAlignment="1">
      <alignment horizontal="center" vertical="center"/>
    </xf>
    <xf numFmtId="49" fontId="13" fillId="0" borderId="61" xfId="0" applyNumberFormat="1" applyFont="1" applyBorder="1" applyAlignment="1">
      <alignment horizontal="center" vertical="center"/>
    </xf>
    <xf numFmtId="49" fontId="13" fillId="0" borderId="68" xfId="0" applyNumberFormat="1" applyFont="1" applyBorder="1" applyAlignment="1">
      <alignment horizontal="center" vertical="center"/>
    </xf>
    <xf numFmtId="49" fontId="13" fillId="0" borderId="66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94" xfId="0" applyNumberFormat="1" applyFont="1" applyBorder="1" applyAlignment="1">
      <alignment horizontal="center" vertical="center" wrapText="1"/>
    </xf>
    <xf numFmtId="2" fontId="2" fillId="0" borderId="92" xfId="0" applyNumberFormat="1" applyFont="1" applyBorder="1" applyAlignment="1">
      <alignment horizontal="center" vertical="center" wrapText="1"/>
    </xf>
    <xf numFmtId="2" fontId="2" fillId="0" borderId="82" xfId="0" applyNumberFormat="1" applyFont="1" applyBorder="1" applyAlignment="1">
      <alignment horizontal="center" vertical="center" wrapText="1"/>
    </xf>
    <xf numFmtId="2" fontId="2" fillId="0" borderId="84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3">
      <selection activeCell="C14" sqref="C14:F14"/>
    </sheetView>
  </sheetViews>
  <sheetFormatPr defaultColWidth="9.00390625" defaultRowHeight="12.75"/>
  <cols>
    <col min="1" max="1" width="3.375" style="1" customWidth="1"/>
    <col min="2" max="2" width="17.875" style="1" customWidth="1"/>
    <col min="3" max="3" width="4.00390625" style="1" customWidth="1"/>
    <col min="4" max="5" width="9.125" style="1" customWidth="1"/>
    <col min="6" max="6" width="22.75390625" style="1" customWidth="1"/>
    <col min="7" max="8" width="10.25390625" style="1" customWidth="1"/>
    <col min="9" max="9" width="3.25390625" style="1" customWidth="1"/>
    <col min="10" max="10" width="9.875" style="1" customWidth="1"/>
    <col min="11" max="16384" width="9.125" style="1" customWidth="1"/>
  </cols>
  <sheetData>
    <row r="1" ht="16.5" customHeight="1">
      <c r="G1" s="35" t="s">
        <v>0</v>
      </c>
    </row>
    <row r="2" spans="2:8" ht="30.75" customHeight="1">
      <c r="B2" s="458"/>
      <c r="C2" s="458"/>
      <c r="D2" s="458"/>
      <c r="E2" s="458"/>
      <c r="F2" s="458"/>
      <c r="G2" s="458"/>
      <c r="H2" s="458"/>
    </row>
    <row r="3" spans="2:8" ht="20.25">
      <c r="B3" s="459"/>
      <c r="C3" s="459"/>
      <c r="D3" s="459"/>
      <c r="E3" s="459"/>
      <c r="F3" s="459"/>
      <c r="G3" s="459"/>
      <c r="H3" s="459"/>
    </row>
    <row r="4" ht="7.5" customHeight="1" thickBot="1"/>
    <row r="5" spans="2:8" ht="13.5" customHeight="1">
      <c r="B5" s="2"/>
      <c r="C5" s="3"/>
      <c r="D5" s="3"/>
      <c r="E5" s="3"/>
      <c r="F5" s="3"/>
      <c r="G5" s="4"/>
      <c r="H5" s="5"/>
    </row>
    <row r="6" spans="2:8" ht="13.5" customHeight="1" thickBot="1">
      <c r="B6" s="6"/>
      <c r="C6" s="7"/>
      <c r="D6" s="7"/>
      <c r="E6" s="7"/>
      <c r="F6" s="7"/>
      <c r="G6" s="8"/>
      <c r="H6" s="9"/>
    </row>
    <row r="7" spans="2:8" ht="15" customHeight="1">
      <c r="B7" s="466"/>
      <c r="C7" s="469"/>
      <c r="D7" s="469"/>
      <c r="E7" s="469"/>
      <c r="F7" s="469"/>
      <c r="G7" s="31"/>
      <c r="H7" s="5"/>
    </row>
    <row r="8" spans="2:8" ht="15" customHeight="1">
      <c r="B8" s="467"/>
      <c r="C8" s="468"/>
      <c r="D8" s="468"/>
      <c r="E8" s="468"/>
      <c r="F8" s="468"/>
      <c r="G8" s="25"/>
      <c r="H8" s="9"/>
    </row>
    <row r="9" spans="2:8" ht="15" customHeight="1">
      <c r="B9" s="10"/>
      <c r="C9" s="463"/>
      <c r="D9" s="463"/>
      <c r="E9" s="463"/>
      <c r="F9" s="463"/>
      <c r="G9" s="25"/>
      <c r="H9" s="9"/>
    </row>
    <row r="10" spans="2:8" ht="15" customHeight="1">
      <c r="B10" s="6"/>
      <c r="C10" s="463"/>
      <c r="D10" s="463"/>
      <c r="E10" s="463"/>
      <c r="F10" s="463"/>
      <c r="G10" s="25"/>
      <c r="H10" s="9"/>
    </row>
    <row r="11" spans="2:8" ht="15" customHeight="1">
      <c r="B11" s="6"/>
      <c r="C11" s="463"/>
      <c r="D11" s="463"/>
      <c r="E11" s="463"/>
      <c r="F11" s="463"/>
      <c r="G11" s="25"/>
      <c r="H11" s="9"/>
    </row>
    <row r="12" spans="2:8" ht="15" customHeight="1">
      <c r="B12" s="6"/>
      <c r="C12" s="24"/>
      <c r="D12" s="19"/>
      <c r="E12" s="19"/>
      <c r="F12" s="78"/>
      <c r="G12" s="16"/>
      <c r="H12" s="9"/>
    </row>
    <row r="13" spans="2:8" ht="15" customHeight="1" thickBot="1">
      <c r="B13" s="79"/>
      <c r="C13" s="448"/>
      <c r="D13" s="448"/>
      <c r="E13" s="448"/>
      <c r="F13" s="448"/>
      <c r="G13" s="80"/>
      <c r="H13" s="81"/>
    </row>
    <row r="14" spans="2:8" ht="15" customHeight="1" thickTop="1">
      <c r="B14" s="467"/>
      <c r="C14" s="460"/>
      <c r="D14" s="461"/>
      <c r="E14" s="461"/>
      <c r="F14" s="462"/>
      <c r="G14" s="17"/>
      <c r="H14" s="9"/>
    </row>
    <row r="15" spans="2:8" ht="15" customHeight="1">
      <c r="B15" s="467"/>
      <c r="C15" s="449"/>
      <c r="D15" s="450"/>
      <c r="E15" s="450"/>
      <c r="F15" s="451"/>
      <c r="G15" s="18"/>
      <c r="H15" s="9"/>
    </row>
    <row r="16" spans="2:8" ht="15" customHeight="1">
      <c r="B16" s="6"/>
      <c r="C16" s="449"/>
      <c r="D16" s="450"/>
      <c r="E16" s="450"/>
      <c r="F16" s="451"/>
      <c r="G16" s="18"/>
      <c r="H16" s="9"/>
    </row>
    <row r="17" spans="2:8" ht="15" customHeight="1" thickBot="1">
      <c r="B17" s="79"/>
      <c r="C17" s="452"/>
      <c r="D17" s="453"/>
      <c r="E17" s="453"/>
      <c r="F17" s="454"/>
      <c r="G17" s="82"/>
      <c r="H17" s="83"/>
    </row>
    <row r="18" spans="2:8" ht="15" customHeight="1" thickTop="1">
      <c r="B18" s="470"/>
      <c r="C18" s="455"/>
      <c r="D18" s="456"/>
      <c r="E18" s="456"/>
      <c r="F18" s="457"/>
      <c r="G18" s="84"/>
      <c r="H18" s="87"/>
    </row>
    <row r="19" spans="2:8" ht="15" customHeight="1" thickBot="1">
      <c r="B19" s="471"/>
      <c r="C19" s="452"/>
      <c r="D19" s="453"/>
      <c r="E19" s="453"/>
      <c r="F19" s="454"/>
      <c r="G19" s="85"/>
      <c r="H19" s="83"/>
    </row>
    <row r="20" spans="2:8" ht="8.25" customHeight="1" thickTop="1">
      <c r="B20" s="482"/>
      <c r="C20" s="468"/>
      <c r="D20" s="468"/>
      <c r="E20" s="468"/>
      <c r="F20" s="468"/>
      <c r="G20" s="484"/>
      <c r="H20" s="480"/>
    </row>
    <row r="21" spans="2:8" ht="8.25" customHeight="1">
      <c r="B21" s="483"/>
      <c r="C21" s="463"/>
      <c r="D21" s="463"/>
      <c r="E21" s="463"/>
      <c r="F21" s="463"/>
      <c r="G21" s="485"/>
      <c r="H21" s="480"/>
    </row>
    <row r="22" spans="2:8" ht="15" customHeight="1">
      <c r="B22" s="13"/>
      <c r="C22" s="481"/>
      <c r="D22" s="481"/>
      <c r="E22" s="481"/>
      <c r="F22" s="481"/>
      <c r="G22" s="16"/>
      <c r="H22" s="34"/>
    </row>
    <row r="23" spans="2:8" ht="15" customHeight="1">
      <c r="B23" s="13"/>
      <c r="C23" s="14"/>
      <c r="D23" s="15"/>
      <c r="E23" s="15"/>
      <c r="F23" s="15"/>
      <c r="G23" s="16"/>
      <c r="H23" s="34"/>
    </row>
    <row r="24" spans="2:8" ht="15" customHeight="1" thickBot="1">
      <c r="B24" s="79"/>
      <c r="C24" s="472"/>
      <c r="D24" s="473"/>
      <c r="E24" s="473"/>
      <c r="F24" s="89"/>
      <c r="G24" s="91"/>
      <c r="H24" s="81"/>
    </row>
    <row r="25" spans="2:8" ht="15" customHeight="1" thickTop="1">
      <c r="B25" s="88"/>
      <c r="C25" s="460"/>
      <c r="D25" s="461"/>
      <c r="E25" s="461"/>
      <c r="F25" s="462"/>
      <c r="G25" s="12"/>
      <c r="H25" s="29"/>
    </row>
    <row r="26" spans="2:8" ht="15" customHeight="1" thickBot="1">
      <c r="B26" s="90"/>
      <c r="C26" s="452"/>
      <c r="D26" s="453"/>
      <c r="E26" s="453"/>
      <c r="F26" s="454"/>
      <c r="G26" s="85"/>
      <c r="H26" s="81"/>
    </row>
    <row r="27" spans="2:8" ht="17.25" customHeight="1" thickBot="1" thickTop="1">
      <c r="B27" s="477"/>
      <c r="C27" s="478"/>
      <c r="D27" s="478"/>
      <c r="E27" s="478"/>
      <c r="F27" s="479"/>
      <c r="G27" s="92"/>
      <c r="H27" s="93"/>
    </row>
    <row r="28" spans="2:8" ht="17.25" customHeight="1" thickBot="1" thickTop="1">
      <c r="B28" s="477"/>
      <c r="C28" s="478"/>
      <c r="D28" s="478"/>
      <c r="E28" s="478"/>
      <c r="F28" s="479"/>
      <c r="G28" s="94"/>
      <c r="H28" s="93"/>
    </row>
    <row r="29" spans="2:8" ht="17.25" customHeight="1" thickBot="1" thickTop="1">
      <c r="B29" s="474"/>
      <c r="C29" s="475"/>
      <c r="D29" s="475"/>
      <c r="E29" s="475"/>
      <c r="F29" s="476"/>
      <c r="G29" s="37"/>
      <c r="H29" s="71"/>
    </row>
    <row r="30" spans="2:8" ht="22.5" customHeight="1" thickBot="1">
      <c r="B30" s="464"/>
      <c r="C30" s="465"/>
      <c r="D30" s="465"/>
      <c r="E30" s="465"/>
      <c r="F30" s="465"/>
      <c r="G30" s="73"/>
      <c r="H30" s="74"/>
    </row>
  </sheetData>
  <sheetProtection/>
  <mergeCells count="29">
    <mergeCell ref="B29:F29"/>
    <mergeCell ref="B28:F28"/>
    <mergeCell ref="B27:F27"/>
    <mergeCell ref="C26:F26"/>
    <mergeCell ref="H20:H21"/>
    <mergeCell ref="C22:F22"/>
    <mergeCell ref="B20:B21"/>
    <mergeCell ref="C20:F21"/>
    <mergeCell ref="G20:G21"/>
    <mergeCell ref="C11:F11"/>
    <mergeCell ref="B30:F30"/>
    <mergeCell ref="B7:B8"/>
    <mergeCell ref="C8:F8"/>
    <mergeCell ref="C9:F9"/>
    <mergeCell ref="C7:F7"/>
    <mergeCell ref="B14:B15"/>
    <mergeCell ref="B18:B19"/>
    <mergeCell ref="C24:E24"/>
    <mergeCell ref="C25:F25"/>
    <mergeCell ref="C13:F13"/>
    <mergeCell ref="C16:F16"/>
    <mergeCell ref="C17:F17"/>
    <mergeCell ref="C18:F18"/>
    <mergeCell ref="C19:F19"/>
    <mergeCell ref="B2:H2"/>
    <mergeCell ref="B3:H3"/>
    <mergeCell ref="C14:F14"/>
    <mergeCell ref="C15:F15"/>
    <mergeCell ref="C10:F10"/>
  </mergeCells>
  <printOptions horizontalCentered="1"/>
  <pageMargins left="0.5905511811023623" right="0.5905511811023623" top="0.5905511811023623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375" style="1" customWidth="1"/>
    <col min="2" max="2" width="13.00390625" style="1" customWidth="1"/>
    <col min="3" max="3" width="4.00390625" style="1" customWidth="1"/>
    <col min="4" max="4" width="11.375" style="1" customWidth="1"/>
    <col min="5" max="5" width="8.875" style="1" customWidth="1"/>
    <col min="6" max="6" width="20.375" style="1" customWidth="1"/>
    <col min="7" max="9" width="10.25390625" style="1" customWidth="1"/>
    <col min="10" max="10" width="0.6171875" style="1" customWidth="1"/>
    <col min="11" max="11" width="10.375" style="1" customWidth="1"/>
    <col min="12" max="16384" width="9.125" style="1" customWidth="1"/>
  </cols>
  <sheetData>
    <row r="1" spans="1:7" ht="16.5" customHeight="1">
      <c r="A1"/>
      <c r="G1" s="35"/>
    </row>
    <row r="2" ht="6.75" customHeight="1"/>
    <row r="3" spans="2:8" ht="26.25">
      <c r="B3" s="458"/>
      <c r="C3" s="458"/>
      <c r="D3" s="458"/>
      <c r="E3" s="458"/>
      <c r="F3" s="458"/>
      <c r="G3" s="458"/>
      <c r="H3" s="458"/>
    </row>
    <row r="4" spans="2:8" ht="20.25">
      <c r="B4" s="459"/>
      <c r="C4" s="459"/>
      <c r="D4" s="459"/>
      <c r="E4" s="459"/>
      <c r="F4" s="459"/>
      <c r="G4" s="459"/>
      <c r="H4" s="459"/>
    </row>
    <row r="5" ht="13.5" thickBot="1"/>
    <row r="6" spans="2:9" ht="12.75">
      <c r="B6" s="2"/>
      <c r="C6" s="3"/>
      <c r="D6" s="3"/>
      <c r="E6" s="3"/>
      <c r="F6" s="3"/>
      <c r="G6" s="4"/>
      <c r="H6" s="40"/>
      <c r="I6" s="493"/>
    </row>
    <row r="7" spans="2:9" ht="13.5" thickBot="1">
      <c r="B7" s="11"/>
      <c r="C7" s="20"/>
      <c r="D7" s="20"/>
      <c r="E7" s="20"/>
      <c r="F7" s="20"/>
      <c r="G7" s="21"/>
      <c r="H7" s="22"/>
      <c r="I7" s="493"/>
    </row>
    <row r="8" spans="2:9" ht="14.25" customHeight="1">
      <c r="B8" s="23"/>
      <c r="C8" s="490"/>
      <c r="D8" s="490"/>
      <c r="E8" s="490"/>
      <c r="F8" s="490"/>
      <c r="G8" s="36"/>
      <c r="H8" s="29"/>
      <c r="I8" s="12"/>
    </row>
    <row r="9" spans="2:9" ht="12.75" customHeight="1">
      <c r="B9" s="28"/>
      <c r="C9" s="491"/>
      <c r="D9" s="492"/>
      <c r="E9" s="51"/>
      <c r="F9" s="52"/>
      <c r="G9" s="55"/>
      <c r="H9" s="26"/>
      <c r="I9" s="12"/>
    </row>
    <row r="10" spans="2:9" ht="12.75">
      <c r="B10" s="6"/>
      <c r="C10" s="45"/>
      <c r="D10" s="46"/>
      <c r="E10" s="51"/>
      <c r="F10" s="53"/>
      <c r="G10" s="8"/>
      <c r="H10" s="26"/>
      <c r="I10" s="12"/>
    </row>
    <row r="11" spans="2:9" ht="12.75">
      <c r="B11" s="6"/>
      <c r="C11" s="47"/>
      <c r="D11" s="41"/>
      <c r="E11" s="47"/>
      <c r="F11" s="42"/>
      <c r="G11" s="50"/>
      <c r="H11" s="26"/>
      <c r="I11" s="12"/>
    </row>
    <row r="12" spans="2:9" ht="12.75">
      <c r="B12" s="6"/>
      <c r="C12" s="48"/>
      <c r="D12" s="33"/>
      <c r="E12" s="51"/>
      <c r="F12" s="53"/>
      <c r="G12" s="50"/>
      <c r="H12" s="26"/>
      <c r="I12" s="12"/>
    </row>
    <row r="13" spans="2:9" ht="12.75">
      <c r="B13" s="6"/>
      <c r="C13" s="48"/>
      <c r="D13" s="33"/>
      <c r="E13" s="56"/>
      <c r="F13" s="56"/>
      <c r="G13" s="55"/>
      <c r="H13" s="26"/>
      <c r="I13" s="12"/>
    </row>
    <row r="14" spans="2:9" ht="12.75">
      <c r="B14" s="6"/>
      <c r="C14" s="48"/>
      <c r="D14" s="33"/>
      <c r="E14" s="54"/>
      <c r="F14" s="54"/>
      <c r="G14" s="55"/>
      <c r="H14" s="26"/>
      <c r="I14" s="12"/>
    </row>
    <row r="15" spans="2:20" ht="12.75" customHeight="1">
      <c r="B15" s="6"/>
      <c r="C15" s="48"/>
      <c r="D15" s="33"/>
      <c r="E15" s="54"/>
      <c r="F15" s="54"/>
      <c r="G15" s="55"/>
      <c r="H15" s="26"/>
      <c r="I15" s="12"/>
      <c r="L15" s="486"/>
      <c r="M15" s="487"/>
      <c r="N15" s="487"/>
      <c r="O15" s="487"/>
      <c r="P15" s="487"/>
      <c r="Q15" s="487"/>
      <c r="R15" s="487"/>
      <c r="S15" s="487"/>
      <c r="T15" s="487"/>
    </row>
    <row r="16" spans="2:19" ht="12.75" customHeight="1">
      <c r="B16" s="6"/>
      <c r="C16" s="48"/>
      <c r="D16" s="33"/>
      <c r="E16" s="54"/>
      <c r="F16" s="54"/>
      <c r="G16" s="55"/>
      <c r="H16" s="26"/>
      <c r="I16" s="12"/>
      <c r="L16" s="459"/>
      <c r="M16" s="459"/>
      <c r="N16" s="459"/>
      <c r="O16" s="459"/>
      <c r="P16" s="459"/>
      <c r="Q16" s="459"/>
      <c r="R16" s="459"/>
      <c r="S16" s="459"/>
    </row>
    <row r="17" spans="2:9" ht="12.75">
      <c r="B17" s="6"/>
      <c r="C17" s="48"/>
      <c r="D17" s="33"/>
      <c r="E17" s="54"/>
      <c r="F17" s="54"/>
      <c r="G17" s="55"/>
      <c r="H17" s="26"/>
      <c r="I17" s="12"/>
    </row>
    <row r="18" spans="2:9" ht="12.75">
      <c r="B18" s="6"/>
      <c r="C18" s="48"/>
      <c r="D18" s="33"/>
      <c r="E18" s="57"/>
      <c r="F18" s="57"/>
      <c r="G18" s="44"/>
      <c r="H18" s="26"/>
      <c r="I18" s="12"/>
    </row>
    <row r="19" spans="2:9" ht="12.75">
      <c r="B19" s="6"/>
      <c r="C19" s="48"/>
      <c r="D19" s="33"/>
      <c r="E19" s="47"/>
      <c r="F19" s="41"/>
      <c r="G19" s="44"/>
      <c r="H19" s="26"/>
      <c r="I19" s="12"/>
    </row>
    <row r="20" spans="2:9" ht="12.75">
      <c r="B20" s="6"/>
      <c r="C20" s="45"/>
      <c r="D20" s="33"/>
      <c r="E20" s="45"/>
      <c r="F20" s="46"/>
      <c r="G20" s="49"/>
      <c r="H20" s="26"/>
      <c r="I20" s="12"/>
    </row>
    <row r="21" spans="2:9" ht="12.75">
      <c r="B21" s="6"/>
      <c r="C21" s="47"/>
      <c r="D21" s="47"/>
      <c r="E21" s="33"/>
      <c r="F21" s="43"/>
      <c r="G21" s="58"/>
      <c r="H21" s="29"/>
      <c r="I21" s="12"/>
    </row>
    <row r="22" spans="2:9" ht="16.5" thickBot="1">
      <c r="B22" s="79"/>
      <c r="C22" s="95"/>
      <c r="D22" s="96"/>
      <c r="E22" s="96"/>
      <c r="F22" s="97"/>
      <c r="G22" s="98"/>
      <c r="H22" s="99"/>
      <c r="I22" s="12"/>
    </row>
    <row r="23" spans="2:9" ht="13.5" thickTop="1">
      <c r="B23" s="482"/>
      <c r="C23" s="468"/>
      <c r="D23" s="468"/>
      <c r="E23" s="468"/>
      <c r="F23" s="495"/>
      <c r="G23" s="484"/>
      <c r="H23" s="488"/>
      <c r="I23" s="489"/>
    </row>
    <row r="24" spans="2:9" ht="3" customHeight="1">
      <c r="B24" s="483"/>
      <c r="C24" s="463"/>
      <c r="D24" s="463"/>
      <c r="E24" s="463"/>
      <c r="F24" s="449"/>
      <c r="G24" s="485"/>
      <c r="H24" s="488"/>
      <c r="I24" s="489"/>
    </row>
    <row r="25" spans="2:9" s="60" customFormat="1" ht="12.75">
      <c r="B25" s="13"/>
      <c r="C25" s="63"/>
      <c r="D25" s="64"/>
      <c r="E25" s="62"/>
      <c r="F25" s="62"/>
      <c r="G25" s="69"/>
      <c r="H25" s="27"/>
      <c r="I25" s="38"/>
    </row>
    <row r="26" spans="2:9" s="60" customFormat="1" ht="12.75">
      <c r="B26" s="61"/>
      <c r="C26" s="65"/>
      <c r="D26" s="66"/>
      <c r="E26" s="62"/>
      <c r="F26" s="62"/>
      <c r="G26" s="69"/>
      <c r="H26" s="27"/>
      <c r="I26" s="38"/>
    </row>
    <row r="27" spans="2:9" s="60" customFormat="1" ht="14.25" customHeight="1">
      <c r="B27" s="61"/>
      <c r="C27" s="65"/>
      <c r="D27" s="66"/>
      <c r="E27" s="62"/>
      <c r="F27" s="62"/>
      <c r="G27" s="69"/>
      <c r="H27" s="27"/>
      <c r="I27" s="38"/>
    </row>
    <row r="28" spans="2:9" s="60" customFormat="1" ht="14.25" customHeight="1">
      <c r="B28" s="61"/>
      <c r="C28" s="67"/>
      <c r="D28" s="68"/>
      <c r="E28" s="62"/>
      <c r="F28" s="62"/>
      <c r="G28" s="69"/>
      <c r="H28" s="27"/>
      <c r="I28" s="38"/>
    </row>
    <row r="29" spans="2:9" s="60" customFormat="1" ht="14.25" customHeight="1">
      <c r="B29" s="61"/>
      <c r="C29" s="65"/>
      <c r="D29" s="59"/>
      <c r="E29" s="75"/>
      <c r="F29" s="75"/>
      <c r="G29" s="76"/>
      <c r="H29" s="27"/>
      <c r="I29" s="38"/>
    </row>
    <row r="30" spans="2:9" s="60" customFormat="1" ht="16.5" customHeight="1" thickBot="1">
      <c r="B30" s="100"/>
      <c r="C30" s="101"/>
      <c r="D30" s="102"/>
      <c r="E30" s="102"/>
      <c r="F30" s="102"/>
      <c r="G30" s="103"/>
      <c r="H30" s="99"/>
      <c r="I30" s="38"/>
    </row>
    <row r="31" spans="2:9" ht="12.75" customHeight="1" thickTop="1">
      <c r="B31" s="88"/>
      <c r="C31" s="468"/>
      <c r="D31" s="468"/>
      <c r="E31" s="468"/>
      <c r="F31" s="468"/>
      <c r="G31" s="17"/>
      <c r="H31" s="29"/>
      <c r="I31" s="12"/>
    </row>
    <row r="32" spans="2:9" ht="16.5" thickBot="1">
      <c r="B32" s="77"/>
      <c r="C32" s="505"/>
      <c r="D32" s="505"/>
      <c r="E32" s="505"/>
      <c r="F32" s="505"/>
      <c r="G32" s="70"/>
      <c r="H32" s="71"/>
      <c r="I32" s="12"/>
    </row>
    <row r="33" spans="2:9" ht="18.75" thickBot="1">
      <c r="B33" s="499"/>
      <c r="C33" s="500"/>
      <c r="D33" s="500"/>
      <c r="E33" s="500"/>
      <c r="F33" s="500"/>
      <c r="G33" s="501"/>
      <c r="H33" s="104"/>
      <c r="I33" s="12"/>
    </row>
    <row r="34" spans="2:10" ht="16.5" customHeight="1" thickBot="1" thickTop="1">
      <c r="B34" s="502"/>
      <c r="C34" s="503"/>
      <c r="D34" s="503"/>
      <c r="E34" s="503"/>
      <c r="F34" s="503"/>
      <c r="G34" s="504"/>
      <c r="H34" s="105"/>
      <c r="I34" s="32"/>
      <c r="J34" s="30"/>
    </row>
    <row r="35" spans="2:10" ht="16.5" customHeight="1" thickBot="1" thickTop="1">
      <c r="B35" s="496"/>
      <c r="C35" s="497"/>
      <c r="D35" s="497"/>
      <c r="E35" s="497"/>
      <c r="F35" s="497"/>
      <c r="G35" s="498"/>
      <c r="H35" s="86"/>
      <c r="I35" s="32"/>
      <c r="J35" s="30"/>
    </row>
    <row r="36" spans="2:10" ht="17.25" customHeight="1" thickBot="1" thickTop="1">
      <c r="B36" s="506"/>
      <c r="C36" s="507"/>
      <c r="D36" s="507"/>
      <c r="E36" s="507"/>
      <c r="F36" s="507"/>
      <c r="G36" s="508"/>
      <c r="H36" s="105"/>
      <c r="I36" s="32"/>
      <c r="J36" s="30"/>
    </row>
    <row r="37" spans="2:10" ht="16.5" customHeight="1" thickBot="1" thickTop="1">
      <c r="B37" s="509"/>
      <c r="C37" s="510"/>
      <c r="D37" s="510"/>
      <c r="E37" s="510"/>
      <c r="F37" s="510"/>
      <c r="G37" s="511"/>
      <c r="H37" s="72"/>
      <c r="I37" s="32"/>
      <c r="J37" s="30"/>
    </row>
    <row r="38" spans="2:10" ht="21.75" customHeight="1" thickBot="1">
      <c r="B38" s="464"/>
      <c r="C38" s="465"/>
      <c r="D38" s="465"/>
      <c r="E38" s="465"/>
      <c r="F38" s="465"/>
      <c r="G38" s="494"/>
      <c r="H38" s="106"/>
      <c r="I38" s="39"/>
      <c r="J38" s="30"/>
    </row>
    <row r="41" spans="2:8" ht="12.75">
      <c r="B41" s="512"/>
      <c r="C41" s="512"/>
      <c r="D41" s="512"/>
      <c r="E41" s="512"/>
      <c r="G41" s="513"/>
      <c r="H41" s="513"/>
    </row>
    <row r="42" spans="2:5" ht="12.75">
      <c r="B42" s="512"/>
      <c r="C42" s="512"/>
      <c r="D42" s="512"/>
      <c r="E42" s="512"/>
    </row>
    <row r="44" spans="2:8" ht="12.75">
      <c r="B44" s="512"/>
      <c r="C44" s="512"/>
      <c r="D44" s="512"/>
      <c r="E44" s="512"/>
      <c r="G44" s="513"/>
      <c r="H44" s="513"/>
    </row>
    <row r="45" spans="2:5" ht="12.75">
      <c r="B45" s="512"/>
      <c r="C45" s="512"/>
      <c r="D45" s="512"/>
      <c r="E45" s="512"/>
    </row>
  </sheetData>
  <sheetProtection/>
  <mergeCells count="26">
    <mergeCell ref="B41:E41"/>
    <mergeCell ref="B45:E45"/>
    <mergeCell ref="B42:E42"/>
    <mergeCell ref="G41:H41"/>
    <mergeCell ref="B44:E44"/>
    <mergeCell ref="G44:H44"/>
    <mergeCell ref="B38:G38"/>
    <mergeCell ref="B23:B24"/>
    <mergeCell ref="C23:F24"/>
    <mergeCell ref="B35:G35"/>
    <mergeCell ref="B33:G33"/>
    <mergeCell ref="B34:G34"/>
    <mergeCell ref="C31:F31"/>
    <mergeCell ref="C32:F32"/>
    <mergeCell ref="B36:G36"/>
    <mergeCell ref="B37:G37"/>
    <mergeCell ref="L15:T15"/>
    <mergeCell ref="L16:S16"/>
    <mergeCell ref="G23:G24"/>
    <mergeCell ref="H23:H24"/>
    <mergeCell ref="I23:I24"/>
    <mergeCell ref="B3:H3"/>
    <mergeCell ref="C8:F8"/>
    <mergeCell ref="C9:D9"/>
    <mergeCell ref="I6:I7"/>
    <mergeCell ref="B4:H4"/>
  </mergeCells>
  <printOptions horizontalCentered="1"/>
  <pageMargins left="0.3937007874015748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1463"/>
  <sheetViews>
    <sheetView tabSelected="1" zoomScale="87" zoomScaleNormal="87" zoomScaleSheetLayoutView="45" zoomScalePageLayoutView="0" workbookViewId="0" topLeftCell="A1">
      <selection activeCell="C321" sqref="C321"/>
    </sheetView>
  </sheetViews>
  <sheetFormatPr defaultColWidth="9.00390625" defaultRowHeight="12.75"/>
  <cols>
    <col min="1" max="1" width="6.25390625" style="1" customWidth="1"/>
    <col min="2" max="2" width="6.00390625" style="1" bestFit="1" customWidth="1"/>
    <col min="3" max="3" width="48.00390625" style="1" customWidth="1"/>
    <col min="4" max="8" width="12.75390625" style="113" customWidth="1"/>
    <col min="9" max="9" width="13.625" style="113" customWidth="1"/>
    <col min="10" max="11" width="12.75390625" style="113" customWidth="1"/>
    <col min="12" max="12" width="13.00390625" style="231" customWidth="1"/>
    <col min="13" max="13" width="14.875" style="278" customWidth="1"/>
    <col min="14" max="14" width="9.25390625" style="1" hidden="1" customWidth="1"/>
    <col min="15" max="15" width="9.875" style="1" hidden="1" customWidth="1"/>
    <col min="16" max="16" width="9.125" style="1" hidden="1" customWidth="1"/>
    <col min="17" max="17" width="36.875" style="114" customWidth="1"/>
    <col min="18" max="18" width="20.75390625" style="197" customWidth="1"/>
    <col min="19" max="19" width="13.625" style="7" customWidth="1"/>
    <col min="20" max="21" width="9.125" style="7" customWidth="1"/>
    <col min="22" max="16384" width="9.125" style="1" customWidth="1"/>
  </cols>
  <sheetData>
    <row r="1" spans="1:18" ht="26.25">
      <c r="A1" s="532" t="s">
        <v>171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273"/>
      <c r="O1" s="273"/>
      <c r="P1" s="273"/>
      <c r="Q1" s="327" t="s">
        <v>170</v>
      </c>
      <c r="R1" s="7"/>
    </row>
    <row r="2" spans="1:18" ht="15.75" thickBot="1">
      <c r="A2" s="7"/>
      <c r="B2" s="7"/>
      <c r="C2" s="7"/>
      <c r="D2" s="116"/>
      <c r="E2" s="116"/>
      <c r="F2" s="116"/>
      <c r="G2" s="116"/>
      <c r="H2" s="116"/>
      <c r="I2" s="116"/>
      <c r="J2" s="116"/>
      <c r="K2" s="116"/>
      <c r="L2" s="276"/>
      <c r="M2" s="277"/>
      <c r="N2" s="7"/>
      <c r="O2" s="7"/>
      <c r="P2" s="7"/>
      <c r="Q2" s="117"/>
      <c r="R2" s="7"/>
    </row>
    <row r="3" spans="1:18" ht="19.5" customHeight="1">
      <c r="A3" s="530"/>
      <c r="B3" s="528"/>
      <c r="C3" s="528"/>
      <c r="D3" s="515" t="s">
        <v>125</v>
      </c>
      <c r="E3" s="522" t="s">
        <v>126</v>
      </c>
      <c r="F3" s="535" t="s">
        <v>157</v>
      </c>
      <c r="G3" s="537" t="s">
        <v>158</v>
      </c>
      <c r="H3" s="520" t="s">
        <v>177</v>
      </c>
      <c r="I3" s="522" t="s">
        <v>178</v>
      </c>
      <c r="J3" s="524" t="s">
        <v>198</v>
      </c>
      <c r="K3" s="526" t="s">
        <v>199</v>
      </c>
      <c r="L3" s="515" t="s">
        <v>200</v>
      </c>
      <c r="M3" s="518" t="s">
        <v>201</v>
      </c>
      <c r="N3" s="235"/>
      <c r="O3" s="235"/>
      <c r="P3" s="235"/>
      <c r="Q3" s="533" t="s">
        <v>156</v>
      </c>
      <c r="R3" s="7"/>
    </row>
    <row r="4" spans="1:18" ht="41.25" customHeight="1" thickBot="1">
      <c r="A4" s="531"/>
      <c r="B4" s="529"/>
      <c r="C4" s="529"/>
      <c r="D4" s="516"/>
      <c r="E4" s="523"/>
      <c r="F4" s="536"/>
      <c r="G4" s="538"/>
      <c r="H4" s="521"/>
      <c r="I4" s="523"/>
      <c r="J4" s="525"/>
      <c r="K4" s="527"/>
      <c r="L4" s="517"/>
      <c r="M4" s="519"/>
      <c r="N4" s="236"/>
      <c r="O4" s="236"/>
      <c r="P4" s="236"/>
      <c r="Q4" s="534"/>
      <c r="R4" s="7"/>
    </row>
    <row r="5" spans="1:17" s="59" customFormat="1" ht="21.75" customHeight="1">
      <c r="A5" s="185"/>
      <c r="B5" s="143"/>
      <c r="C5" s="143" t="s">
        <v>6</v>
      </c>
      <c r="D5" s="198"/>
      <c r="E5" s="248"/>
      <c r="F5" s="256"/>
      <c r="G5" s="211"/>
      <c r="H5" s="348"/>
      <c r="I5" s="343"/>
      <c r="J5" s="342"/>
      <c r="K5" s="343"/>
      <c r="L5" s="279"/>
      <c r="M5" s="280"/>
      <c r="N5" s="126"/>
      <c r="O5" s="126"/>
      <c r="P5" s="126"/>
      <c r="Q5" s="127"/>
    </row>
    <row r="6" spans="1:17" s="59" customFormat="1" ht="21.75" customHeight="1">
      <c r="A6" s="186" t="s">
        <v>1</v>
      </c>
      <c r="B6" s="62" t="s">
        <v>41</v>
      </c>
      <c r="C6" s="62" t="s">
        <v>42</v>
      </c>
      <c r="D6" s="199">
        <v>2.6</v>
      </c>
      <c r="E6" s="249">
        <v>2.6</v>
      </c>
      <c r="F6" s="251"/>
      <c r="G6" s="212"/>
      <c r="H6" s="349"/>
      <c r="I6" s="338"/>
      <c r="J6" s="337"/>
      <c r="K6" s="338"/>
      <c r="L6" s="281"/>
      <c r="M6" s="282"/>
      <c r="N6" s="62"/>
      <c r="O6" s="62"/>
      <c r="P6" s="62"/>
      <c r="Q6" s="123"/>
    </row>
    <row r="7" spans="1:17" s="59" customFormat="1" ht="21.75" customHeight="1">
      <c r="A7" s="186" t="s">
        <v>1</v>
      </c>
      <c r="B7" s="62" t="s">
        <v>5</v>
      </c>
      <c r="C7" s="62" t="s">
        <v>127</v>
      </c>
      <c r="D7" s="199">
        <v>25</v>
      </c>
      <c r="E7" s="249">
        <v>0</v>
      </c>
      <c r="F7" s="251">
        <v>100</v>
      </c>
      <c r="G7" s="212">
        <v>9.75</v>
      </c>
      <c r="H7" s="349">
        <v>26.4</v>
      </c>
      <c r="I7" s="338"/>
      <c r="J7" s="337"/>
      <c r="K7" s="338"/>
      <c r="L7" s="281"/>
      <c r="M7" s="282"/>
      <c r="N7" s="62"/>
      <c r="O7" s="62"/>
      <c r="P7" s="62"/>
      <c r="Q7" s="123"/>
    </row>
    <row r="8" spans="1:19" s="7" customFormat="1" ht="21.75" customHeight="1">
      <c r="A8" s="187" t="s">
        <v>1</v>
      </c>
      <c r="B8" s="237" t="s">
        <v>66</v>
      </c>
      <c r="C8" s="135" t="s">
        <v>67</v>
      </c>
      <c r="D8" s="200"/>
      <c r="E8" s="250"/>
      <c r="F8" s="252"/>
      <c r="G8" s="223"/>
      <c r="H8" s="362"/>
      <c r="I8" s="363"/>
      <c r="J8" s="382">
        <v>2.3</v>
      </c>
      <c r="K8" s="363">
        <v>2.28</v>
      </c>
      <c r="L8" s="283"/>
      <c r="M8" s="284">
        <v>3</v>
      </c>
      <c r="N8" s="62"/>
      <c r="O8" s="62"/>
      <c r="P8" s="62"/>
      <c r="Q8" s="136"/>
      <c r="R8" s="59"/>
      <c r="S8" s="59"/>
    </row>
    <row r="9" spans="1:19" s="7" customFormat="1" ht="21.75" customHeight="1">
      <c r="A9" s="187" t="s">
        <v>1</v>
      </c>
      <c r="B9" s="135" t="s">
        <v>2</v>
      </c>
      <c r="C9" s="135" t="s">
        <v>13</v>
      </c>
      <c r="D9" s="199">
        <v>85</v>
      </c>
      <c r="E9" s="249">
        <v>93.7</v>
      </c>
      <c r="F9" s="251">
        <v>85</v>
      </c>
      <c r="G9" s="212">
        <v>1.05</v>
      </c>
      <c r="H9" s="349">
        <v>50</v>
      </c>
      <c r="I9" s="338">
        <v>62.4</v>
      </c>
      <c r="J9" s="337">
        <v>50</v>
      </c>
      <c r="K9" s="338">
        <v>28.08</v>
      </c>
      <c r="L9" s="281"/>
      <c r="M9" s="282">
        <v>30</v>
      </c>
      <c r="N9" s="62"/>
      <c r="O9" s="62"/>
      <c r="P9" s="62"/>
      <c r="Q9" s="379" t="s">
        <v>225</v>
      </c>
      <c r="R9" s="59"/>
      <c r="S9" s="59"/>
    </row>
    <row r="10" spans="1:19" ht="21.75" customHeight="1">
      <c r="A10" s="187" t="s">
        <v>1</v>
      </c>
      <c r="B10" s="135" t="s">
        <v>9</v>
      </c>
      <c r="C10" s="135" t="s">
        <v>10</v>
      </c>
      <c r="D10" s="199"/>
      <c r="E10" s="249"/>
      <c r="F10" s="251"/>
      <c r="G10" s="212"/>
      <c r="H10" s="349">
        <v>3.6</v>
      </c>
      <c r="I10" s="338">
        <v>3.57</v>
      </c>
      <c r="J10" s="337">
        <v>20</v>
      </c>
      <c r="K10" s="338"/>
      <c r="L10" s="281"/>
      <c r="M10" s="282"/>
      <c r="N10" s="62"/>
      <c r="O10" s="62"/>
      <c r="P10" s="62"/>
      <c r="Q10" s="123"/>
      <c r="R10" s="59"/>
      <c r="S10" s="59"/>
    </row>
    <row r="11" spans="1:19" ht="21.75" customHeight="1">
      <c r="A11" s="187" t="s">
        <v>1</v>
      </c>
      <c r="B11" s="135" t="s">
        <v>102</v>
      </c>
      <c r="C11" s="135" t="s">
        <v>202</v>
      </c>
      <c r="D11" s="199"/>
      <c r="E11" s="249"/>
      <c r="F11" s="251"/>
      <c r="G11" s="212"/>
      <c r="H11" s="349"/>
      <c r="I11" s="338"/>
      <c r="J11" s="337"/>
      <c r="K11" s="338">
        <v>0.24</v>
      </c>
      <c r="L11" s="281"/>
      <c r="M11" s="282"/>
      <c r="N11" s="62"/>
      <c r="O11" s="62"/>
      <c r="P11" s="62"/>
      <c r="Q11" s="123"/>
      <c r="R11" s="59"/>
      <c r="S11" s="59"/>
    </row>
    <row r="12" spans="1:22" ht="22.5" customHeight="1">
      <c r="A12" s="61" t="s">
        <v>1</v>
      </c>
      <c r="B12" s="238" t="s">
        <v>3</v>
      </c>
      <c r="C12" s="111" t="s">
        <v>4</v>
      </c>
      <c r="D12" s="141">
        <v>1750</v>
      </c>
      <c r="E12" s="241">
        <v>136.9</v>
      </c>
      <c r="F12" s="251">
        <v>596</v>
      </c>
      <c r="G12" s="212">
        <v>0</v>
      </c>
      <c r="H12" s="349">
        <v>830</v>
      </c>
      <c r="I12" s="338">
        <v>70.21</v>
      </c>
      <c r="J12" s="337">
        <v>699.8</v>
      </c>
      <c r="K12" s="338">
        <v>686.95</v>
      </c>
      <c r="L12" s="285">
        <v>300</v>
      </c>
      <c r="M12" s="286"/>
      <c r="N12" s="172"/>
      <c r="O12" s="172"/>
      <c r="P12" s="172"/>
      <c r="Q12" s="271" t="s">
        <v>219</v>
      </c>
      <c r="R12" s="177"/>
      <c r="S12" s="177"/>
      <c r="T12" s="133"/>
      <c r="U12" s="133"/>
      <c r="V12" s="133"/>
    </row>
    <row r="13" spans="1:21" s="60" customFormat="1" ht="21.75" customHeight="1" thickBot="1">
      <c r="A13" s="160" t="s">
        <v>1</v>
      </c>
      <c r="B13" s="138"/>
      <c r="C13" s="138" t="s">
        <v>6</v>
      </c>
      <c r="D13" s="201">
        <f>SUM(D6:D12)</f>
        <v>1862.6</v>
      </c>
      <c r="E13" s="242">
        <f>SUM(E6:E12)</f>
        <v>233.2</v>
      </c>
      <c r="F13" s="253">
        <f>SUM(F6:F12)</f>
        <v>781</v>
      </c>
      <c r="G13" s="213">
        <f>SUM(G7:G12)</f>
        <v>10.8</v>
      </c>
      <c r="H13" s="354">
        <f>SUM(H6:H12)</f>
        <v>910</v>
      </c>
      <c r="I13" s="347">
        <f>SUM(I5:I12)</f>
        <v>136.18</v>
      </c>
      <c r="J13" s="346">
        <f>SUM(J5:J12)</f>
        <v>772.0999999999999</v>
      </c>
      <c r="K13" s="347">
        <f>SUM(K5:K12)</f>
        <v>717.5500000000001</v>
      </c>
      <c r="L13" s="443">
        <f>SUM(L6:L12)</f>
        <v>300</v>
      </c>
      <c r="M13" s="428">
        <f>SUM(M7:M12)</f>
        <v>33</v>
      </c>
      <c r="N13" s="139"/>
      <c r="O13" s="139"/>
      <c r="P13" s="139"/>
      <c r="Q13" s="125"/>
      <c r="R13" s="59"/>
      <c r="S13" s="59"/>
      <c r="T13" s="59"/>
      <c r="U13" s="59"/>
    </row>
    <row r="14" spans="1:17" s="59" customFormat="1" ht="25.5" customHeight="1" thickBot="1">
      <c r="A14" s="109"/>
      <c r="B14" s="109"/>
      <c r="C14" s="109"/>
      <c r="D14" s="140"/>
      <c r="E14" s="140"/>
      <c r="F14" s="140"/>
      <c r="G14" s="140"/>
      <c r="H14" s="341"/>
      <c r="I14" s="341"/>
      <c r="J14" s="341"/>
      <c r="K14" s="341"/>
      <c r="L14" s="288"/>
      <c r="M14" s="289"/>
      <c r="Q14" s="119"/>
    </row>
    <row r="15" spans="1:21" s="60" customFormat="1" ht="21.75" customHeight="1">
      <c r="A15" s="157"/>
      <c r="B15" s="143"/>
      <c r="C15" s="381" t="s">
        <v>14</v>
      </c>
      <c r="D15" s="198"/>
      <c r="E15" s="211"/>
      <c r="F15" s="240"/>
      <c r="G15" s="211"/>
      <c r="H15" s="342"/>
      <c r="I15" s="343"/>
      <c r="J15" s="342"/>
      <c r="K15" s="444"/>
      <c r="L15" s="279"/>
      <c r="M15" s="280"/>
      <c r="N15" s="126"/>
      <c r="O15" s="126"/>
      <c r="P15" s="126"/>
      <c r="Q15" s="127"/>
      <c r="R15" s="59"/>
      <c r="S15" s="59"/>
      <c r="T15" s="59"/>
      <c r="U15" s="59"/>
    </row>
    <row r="16" spans="1:19" ht="21.75" customHeight="1">
      <c r="A16" s="158" t="s">
        <v>11</v>
      </c>
      <c r="B16" s="62" t="s">
        <v>2</v>
      </c>
      <c r="C16" s="62" t="s">
        <v>13</v>
      </c>
      <c r="D16" s="202"/>
      <c r="E16" s="214"/>
      <c r="F16" s="206"/>
      <c r="G16" s="214"/>
      <c r="H16" s="337"/>
      <c r="I16" s="338"/>
      <c r="J16" s="337"/>
      <c r="K16" s="445"/>
      <c r="L16" s="290"/>
      <c r="M16" s="282"/>
      <c r="N16" s="62"/>
      <c r="O16" s="62"/>
      <c r="P16" s="62"/>
      <c r="Q16" s="123"/>
      <c r="R16" s="59"/>
      <c r="S16" s="59"/>
    </row>
    <row r="17" spans="1:19" ht="21.75" customHeight="1">
      <c r="A17" s="158" t="s">
        <v>11</v>
      </c>
      <c r="B17" s="62" t="s">
        <v>3</v>
      </c>
      <c r="C17" s="62" t="s">
        <v>4</v>
      </c>
      <c r="D17" s="202"/>
      <c r="E17" s="214"/>
      <c r="F17" s="206"/>
      <c r="G17" s="214"/>
      <c r="H17" s="337"/>
      <c r="I17" s="338"/>
      <c r="J17" s="337"/>
      <c r="K17" s="445"/>
      <c r="L17" s="290"/>
      <c r="M17" s="282"/>
      <c r="N17" s="62"/>
      <c r="O17" s="62"/>
      <c r="P17" s="62"/>
      <c r="Q17" s="123"/>
      <c r="R17" s="59"/>
      <c r="S17" s="59"/>
    </row>
    <row r="18" spans="1:21" s="107" customFormat="1" ht="21.75" customHeight="1" thickBot="1">
      <c r="A18" s="183" t="s">
        <v>11</v>
      </c>
      <c r="B18" s="147"/>
      <c r="C18" s="147" t="s">
        <v>14</v>
      </c>
      <c r="D18" s="208"/>
      <c r="E18" s="216"/>
      <c r="F18" s="243"/>
      <c r="G18" s="216"/>
      <c r="H18" s="339"/>
      <c r="I18" s="340"/>
      <c r="J18" s="339"/>
      <c r="K18" s="446"/>
      <c r="L18" s="291"/>
      <c r="M18" s="292"/>
      <c r="N18" s="148"/>
      <c r="O18" s="148"/>
      <c r="P18" s="148"/>
      <c r="Q18" s="149"/>
      <c r="R18" s="109"/>
      <c r="S18" s="109"/>
      <c r="T18" s="109"/>
      <c r="U18" s="109"/>
    </row>
    <row r="19" spans="4:17" s="109" customFormat="1" ht="25.5" customHeight="1" thickBot="1">
      <c r="D19" s="115"/>
      <c r="E19" s="115"/>
      <c r="F19" s="115"/>
      <c r="G19" s="115"/>
      <c r="H19" s="341"/>
      <c r="I19" s="341"/>
      <c r="J19" s="341"/>
      <c r="K19" s="341"/>
      <c r="L19" s="293"/>
      <c r="M19" s="289"/>
      <c r="Q19" s="119"/>
    </row>
    <row r="20" spans="1:21" s="107" customFormat="1" ht="21.75" customHeight="1">
      <c r="A20" s="157"/>
      <c r="B20" s="143"/>
      <c r="C20" s="143" t="s">
        <v>16</v>
      </c>
      <c r="D20" s="203"/>
      <c r="E20" s="215"/>
      <c r="F20" s="228"/>
      <c r="G20" s="215"/>
      <c r="H20" s="342"/>
      <c r="I20" s="343"/>
      <c r="J20" s="342"/>
      <c r="K20" s="343"/>
      <c r="L20" s="294"/>
      <c r="M20" s="280"/>
      <c r="N20" s="143"/>
      <c r="O20" s="143"/>
      <c r="P20" s="143"/>
      <c r="Q20" s="127"/>
      <c r="R20" s="109"/>
      <c r="S20" s="109"/>
      <c r="T20" s="109"/>
      <c r="U20" s="109"/>
    </row>
    <row r="21" spans="1:21" s="107" customFormat="1" ht="21.75" customHeight="1">
      <c r="A21" s="260" t="s">
        <v>15</v>
      </c>
      <c r="B21" s="394" t="s">
        <v>12</v>
      </c>
      <c r="C21" s="394" t="s">
        <v>84</v>
      </c>
      <c r="D21" s="263"/>
      <c r="E21" s="262"/>
      <c r="F21" s="385">
        <v>0.2</v>
      </c>
      <c r="G21" s="386">
        <v>0.13</v>
      </c>
      <c r="H21" s="344"/>
      <c r="I21" s="345"/>
      <c r="J21" s="344"/>
      <c r="K21" s="345"/>
      <c r="L21" s="295"/>
      <c r="M21" s="296"/>
      <c r="N21" s="261"/>
      <c r="O21" s="261"/>
      <c r="P21" s="261"/>
      <c r="Q21" s="153"/>
      <c r="R21" s="109"/>
      <c r="S21" s="109"/>
      <c r="T21" s="109"/>
      <c r="U21" s="109"/>
    </row>
    <row r="22" spans="1:21" s="107" customFormat="1" ht="21.75" customHeight="1">
      <c r="A22" s="260" t="s">
        <v>15</v>
      </c>
      <c r="B22" s="394" t="s">
        <v>2</v>
      </c>
      <c r="C22" s="394" t="s">
        <v>13</v>
      </c>
      <c r="D22" s="263"/>
      <c r="E22" s="262"/>
      <c r="F22" s="385">
        <v>2.2</v>
      </c>
      <c r="G22" s="386">
        <v>2.14</v>
      </c>
      <c r="H22" s="344"/>
      <c r="I22" s="345"/>
      <c r="J22" s="384">
        <v>3.6</v>
      </c>
      <c r="K22" s="388">
        <v>3.6</v>
      </c>
      <c r="L22" s="295"/>
      <c r="M22" s="296"/>
      <c r="N22" s="261"/>
      <c r="O22" s="261"/>
      <c r="P22" s="261"/>
      <c r="Q22" s="153"/>
      <c r="R22" s="109"/>
      <c r="S22" s="109"/>
      <c r="T22" s="109"/>
      <c r="U22" s="109"/>
    </row>
    <row r="23" spans="1:21" s="60" customFormat="1" ht="21.75" customHeight="1">
      <c r="A23" s="158" t="s">
        <v>15</v>
      </c>
      <c r="B23" s="62" t="s">
        <v>18</v>
      </c>
      <c r="C23" s="62" t="s">
        <v>19</v>
      </c>
      <c r="D23" s="202"/>
      <c r="E23" s="214"/>
      <c r="F23" s="206">
        <v>0.2</v>
      </c>
      <c r="G23" s="214">
        <v>0.2</v>
      </c>
      <c r="H23" s="337"/>
      <c r="I23" s="338"/>
      <c r="J23" s="337"/>
      <c r="K23" s="338"/>
      <c r="L23" s="290"/>
      <c r="M23" s="282"/>
      <c r="N23" s="62"/>
      <c r="O23" s="62"/>
      <c r="P23" s="62"/>
      <c r="Q23" s="123"/>
      <c r="R23" s="59"/>
      <c r="S23" s="59"/>
      <c r="T23" s="59"/>
      <c r="U23" s="59"/>
    </row>
    <row r="24" spans="1:21" s="60" customFormat="1" ht="21.75" customHeight="1">
      <c r="A24" s="158" t="s">
        <v>15</v>
      </c>
      <c r="B24" s="62" t="s">
        <v>102</v>
      </c>
      <c r="C24" s="62" t="s">
        <v>103</v>
      </c>
      <c r="D24" s="202"/>
      <c r="E24" s="214"/>
      <c r="F24" s="206">
        <v>0.3</v>
      </c>
      <c r="G24" s="214">
        <v>0.3</v>
      </c>
      <c r="H24" s="337"/>
      <c r="I24" s="338">
        <v>0.48</v>
      </c>
      <c r="J24" s="337"/>
      <c r="K24" s="338"/>
      <c r="L24" s="290"/>
      <c r="M24" s="282"/>
      <c r="N24" s="62"/>
      <c r="O24" s="62"/>
      <c r="P24" s="62"/>
      <c r="Q24" s="123"/>
      <c r="R24" s="59"/>
      <c r="S24" s="59"/>
      <c r="T24" s="59"/>
      <c r="U24" s="59"/>
    </row>
    <row r="25" spans="1:19" ht="18.75" customHeight="1" thickBot="1">
      <c r="A25" s="158" t="s">
        <v>15</v>
      </c>
      <c r="B25" s="62" t="s">
        <v>3</v>
      </c>
      <c r="C25" s="62" t="s">
        <v>4</v>
      </c>
      <c r="D25" s="210">
        <v>25</v>
      </c>
      <c r="E25" s="218">
        <v>25</v>
      </c>
      <c r="F25" s="207">
        <v>6490</v>
      </c>
      <c r="G25" s="274"/>
      <c r="H25" s="361">
        <v>6650</v>
      </c>
      <c r="I25" s="364">
        <v>6553.44</v>
      </c>
      <c r="J25" s="361">
        <v>2080</v>
      </c>
      <c r="K25" s="364">
        <v>2073.44</v>
      </c>
      <c r="L25" s="285"/>
      <c r="M25" s="297"/>
      <c r="N25" s="124"/>
      <c r="O25" s="124"/>
      <c r="P25" s="124"/>
      <c r="Q25" s="275"/>
      <c r="R25" s="178"/>
      <c r="S25" s="178"/>
    </row>
    <row r="26" spans="1:21" s="107" customFormat="1" ht="21.75" customHeight="1" thickBot="1">
      <c r="A26" s="183" t="s">
        <v>15</v>
      </c>
      <c r="B26" s="147"/>
      <c r="C26" s="147" t="s">
        <v>16</v>
      </c>
      <c r="D26" s="208">
        <f>SUM(D25)</f>
        <v>25</v>
      </c>
      <c r="E26" s="216">
        <f>SUM(E25)</f>
        <v>25</v>
      </c>
      <c r="F26" s="239">
        <f>SUM(F21:F25)</f>
        <v>6492.9</v>
      </c>
      <c r="G26" s="365">
        <f>SUM(G21:G25)</f>
        <v>2.77</v>
      </c>
      <c r="H26" s="366">
        <f>SUM(H20:H25)</f>
        <v>6650</v>
      </c>
      <c r="I26" s="367">
        <f>SUM(I20:I25)</f>
        <v>6553.919999999999</v>
      </c>
      <c r="J26" s="366">
        <f>SUM(J20:J25)</f>
        <v>2083.6</v>
      </c>
      <c r="K26" s="367">
        <f>SUM(K20:K25)</f>
        <v>2077.04</v>
      </c>
      <c r="L26" s="387"/>
      <c r="M26" s="368"/>
      <c r="N26" s="148"/>
      <c r="O26" s="148"/>
      <c r="P26" s="148"/>
      <c r="Q26" s="125"/>
      <c r="R26" s="109"/>
      <c r="S26" s="109"/>
      <c r="T26" s="109"/>
      <c r="U26" s="109"/>
    </row>
    <row r="27" spans="4:17" s="109" customFormat="1" ht="25.5" customHeight="1" thickBot="1">
      <c r="D27" s="115"/>
      <c r="E27" s="115"/>
      <c r="F27" s="115"/>
      <c r="G27" s="115"/>
      <c r="H27" s="341"/>
      <c r="I27" s="341"/>
      <c r="J27" s="341"/>
      <c r="K27" s="341"/>
      <c r="L27" s="293"/>
      <c r="M27" s="299"/>
      <c r="Q27" s="119"/>
    </row>
    <row r="28" spans="1:21" s="107" customFormat="1" ht="21.75" customHeight="1">
      <c r="A28" s="157"/>
      <c r="B28" s="143"/>
      <c r="C28" s="143" t="s">
        <v>20</v>
      </c>
      <c r="D28" s="203"/>
      <c r="E28" s="215"/>
      <c r="F28" s="228"/>
      <c r="G28" s="215"/>
      <c r="H28" s="342"/>
      <c r="I28" s="343"/>
      <c r="J28" s="342"/>
      <c r="K28" s="343"/>
      <c r="L28" s="294"/>
      <c r="M28" s="300"/>
      <c r="N28" s="143"/>
      <c r="O28" s="143"/>
      <c r="P28" s="143"/>
      <c r="Q28" s="127"/>
      <c r="R28" s="109"/>
      <c r="S28" s="109"/>
      <c r="T28" s="109"/>
      <c r="U28" s="109"/>
    </row>
    <row r="29" spans="1:19" ht="21.75" customHeight="1">
      <c r="A29" s="158" t="s">
        <v>17</v>
      </c>
      <c r="B29" s="62" t="s">
        <v>3</v>
      </c>
      <c r="C29" s="62" t="s">
        <v>4</v>
      </c>
      <c r="D29" s="202"/>
      <c r="E29" s="214"/>
      <c r="F29" s="206"/>
      <c r="G29" s="214"/>
      <c r="H29" s="337"/>
      <c r="I29" s="338"/>
      <c r="J29" s="337"/>
      <c r="K29" s="338"/>
      <c r="L29" s="290"/>
      <c r="M29" s="301"/>
      <c r="N29" s="62"/>
      <c r="O29" s="62"/>
      <c r="P29" s="62"/>
      <c r="Q29" s="123"/>
      <c r="R29" s="59"/>
      <c r="S29" s="59"/>
    </row>
    <row r="30" spans="1:21" s="107" customFormat="1" ht="21.75" customHeight="1" thickBot="1">
      <c r="A30" s="160" t="s">
        <v>17</v>
      </c>
      <c r="B30" s="138"/>
      <c r="C30" s="138" t="s">
        <v>20</v>
      </c>
      <c r="D30" s="204"/>
      <c r="E30" s="216"/>
      <c r="F30" s="208"/>
      <c r="G30" s="216"/>
      <c r="H30" s="346"/>
      <c r="I30" s="347"/>
      <c r="J30" s="346"/>
      <c r="K30" s="347"/>
      <c r="L30" s="298"/>
      <c r="M30" s="287"/>
      <c r="N30" s="138"/>
      <c r="O30" s="138"/>
      <c r="P30" s="138"/>
      <c r="Q30" s="125"/>
      <c r="R30" s="109"/>
      <c r="S30" s="109"/>
      <c r="T30" s="109"/>
      <c r="U30" s="109"/>
    </row>
    <row r="31" spans="1:21" s="107" customFormat="1" ht="25.5" customHeight="1" thickBot="1">
      <c r="A31" s="109"/>
      <c r="B31" s="109"/>
      <c r="C31" s="109"/>
      <c r="D31" s="115"/>
      <c r="E31" s="115"/>
      <c r="F31" s="115"/>
      <c r="G31" s="115"/>
      <c r="H31" s="341"/>
      <c r="I31" s="341"/>
      <c r="J31" s="341"/>
      <c r="K31" s="341"/>
      <c r="L31" s="293"/>
      <c r="M31" s="288"/>
      <c r="N31" s="109"/>
      <c r="O31" s="109"/>
      <c r="P31" s="109"/>
      <c r="Q31" s="119"/>
      <c r="R31" s="109"/>
      <c r="S31" s="109"/>
      <c r="T31" s="109"/>
      <c r="U31" s="109"/>
    </row>
    <row r="32" spans="1:21" s="107" customFormat="1" ht="21.75" customHeight="1">
      <c r="A32" s="157"/>
      <c r="B32" s="143"/>
      <c r="C32" s="143" t="s">
        <v>27</v>
      </c>
      <c r="D32" s="203"/>
      <c r="E32" s="245"/>
      <c r="F32" s="257"/>
      <c r="G32" s="245"/>
      <c r="H32" s="348"/>
      <c r="I32" s="342"/>
      <c r="J32" s="348"/>
      <c r="K32" s="342"/>
      <c r="L32" s="333"/>
      <c r="M32" s="300"/>
      <c r="N32" s="143"/>
      <c r="O32" s="143"/>
      <c r="P32" s="143"/>
      <c r="Q32" s="127"/>
      <c r="R32" s="109"/>
      <c r="S32" s="109"/>
      <c r="T32" s="109"/>
      <c r="U32" s="109"/>
    </row>
    <row r="33" spans="1:21" s="60" customFormat="1" ht="21.75" customHeight="1">
      <c r="A33" s="158" t="s">
        <v>21</v>
      </c>
      <c r="B33" s="62" t="s">
        <v>5</v>
      </c>
      <c r="C33" s="62" t="s">
        <v>8</v>
      </c>
      <c r="D33" s="202">
        <v>100</v>
      </c>
      <c r="E33" s="233">
        <v>0</v>
      </c>
      <c r="F33" s="254"/>
      <c r="G33" s="206"/>
      <c r="H33" s="349"/>
      <c r="I33" s="337"/>
      <c r="J33" s="349"/>
      <c r="K33" s="337"/>
      <c r="L33" s="302"/>
      <c r="M33" s="429"/>
      <c r="N33" s="62"/>
      <c r="O33" s="62"/>
      <c r="P33" s="62"/>
      <c r="Q33" s="123"/>
      <c r="R33" s="59"/>
      <c r="S33" s="59"/>
      <c r="T33" s="59"/>
      <c r="U33" s="59"/>
    </row>
    <row r="34" spans="1:21" s="60" customFormat="1" ht="21.75" customHeight="1">
      <c r="A34" s="161" t="s">
        <v>21</v>
      </c>
      <c r="B34" s="122" t="s">
        <v>7</v>
      </c>
      <c r="C34" s="122" t="s">
        <v>130</v>
      </c>
      <c r="D34" s="205"/>
      <c r="E34" s="232"/>
      <c r="F34" s="254">
        <v>3</v>
      </c>
      <c r="G34" s="206">
        <v>2.74</v>
      </c>
      <c r="H34" s="350"/>
      <c r="I34" s="351"/>
      <c r="J34" s="350"/>
      <c r="K34" s="351"/>
      <c r="L34" s="303"/>
      <c r="M34" s="430"/>
      <c r="N34" s="59"/>
      <c r="O34" s="59"/>
      <c r="P34" s="59"/>
      <c r="Q34" s="153"/>
      <c r="R34" s="59"/>
      <c r="S34" s="59"/>
      <c r="T34" s="59"/>
      <c r="U34" s="59"/>
    </row>
    <row r="35" spans="1:19" ht="21.75" customHeight="1">
      <c r="A35" s="161" t="s">
        <v>21</v>
      </c>
      <c r="B35" s="122" t="s">
        <v>2</v>
      </c>
      <c r="C35" s="122" t="s">
        <v>13</v>
      </c>
      <c r="D35" s="205"/>
      <c r="E35" s="232"/>
      <c r="F35" s="258"/>
      <c r="G35" s="205"/>
      <c r="H35" s="350"/>
      <c r="I35" s="351"/>
      <c r="J35" s="350"/>
      <c r="K35" s="351"/>
      <c r="L35" s="303"/>
      <c r="M35" s="431"/>
      <c r="N35" s="59"/>
      <c r="O35" s="59"/>
      <c r="P35" s="59"/>
      <c r="Q35" s="153"/>
      <c r="R35" s="59"/>
      <c r="S35" s="59"/>
    </row>
    <row r="36" spans="1:19" ht="21.75" customHeight="1">
      <c r="A36" s="158" t="s">
        <v>21</v>
      </c>
      <c r="B36" s="62" t="s">
        <v>25</v>
      </c>
      <c r="C36" s="62" t="s">
        <v>26</v>
      </c>
      <c r="D36" s="206">
        <v>930</v>
      </c>
      <c r="E36" s="233">
        <v>930</v>
      </c>
      <c r="F36" s="254">
        <v>1060</v>
      </c>
      <c r="G36" s="206">
        <v>1060</v>
      </c>
      <c r="H36" s="349">
        <v>960</v>
      </c>
      <c r="I36" s="337">
        <v>960</v>
      </c>
      <c r="J36" s="349">
        <v>1000</v>
      </c>
      <c r="K36" s="337">
        <v>1000</v>
      </c>
      <c r="L36" s="302"/>
      <c r="M36" s="436">
        <v>1000</v>
      </c>
      <c r="N36" s="59"/>
      <c r="O36" s="59"/>
      <c r="P36" s="59"/>
      <c r="Q36" s="123" t="s">
        <v>154</v>
      </c>
      <c r="R36" s="59"/>
      <c r="S36" s="59"/>
    </row>
    <row r="37" spans="1:19" ht="21.75" customHeight="1">
      <c r="A37" s="159" t="s">
        <v>21</v>
      </c>
      <c r="B37" s="155" t="s">
        <v>104</v>
      </c>
      <c r="C37" s="155" t="s">
        <v>105</v>
      </c>
      <c r="D37" s="207"/>
      <c r="E37" s="234"/>
      <c r="F37" s="259"/>
      <c r="G37" s="207"/>
      <c r="H37" s="352"/>
      <c r="I37" s="353"/>
      <c r="J37" s="352"/>
      <c r="K37" s="353"/>
      <c r="L37" s="305"/>
      <c r="M37" s="433"/>
      <c r="N37" s="59"/>
      <c r="O37" s="59"/>
      <c r="P37" s="59"/>
      <c r="Q37" s="123"/>
      <c r="R37" s="59"/>
      <c r="S37" s="59"/>
    </row>
    <row r="38" spans="1:19" ht="21.75" customHeight="1">
      <c r="A38" s="159" t="s">
        <v>21</v>
      </c>
      <c r="B38" s="155" t="s">
        <v>3</v>
      </c>
      <c r="C38" s="155" t="s">
        <v>4</v>
      </c>
      <c r="D38" s="207">
        <v>230</v>
      </c>
      <c r="E38" s="234">
        <v>97.6</v>
      </c>
      <c r="F38" s="259">
        <v>2509</v>
      </c>
      <c r="G38" s="207">
        <v>2508.7</v>
      </c>
      <c r="H38" s="352">
        <v>300</v>
      </c>
      <c r="I38" s="353"/>
      <c r="J38" s="352"/>
      <c r="K38" s="353"/>
      <c r="L38" s="305"/>
      <c r="M38" s="433"/>
      <c r="N38" s="59"/>
      <c r="O38" s="59"/>
      <c r="P38" s="59"/>
      <c r="Q38" s="188"/>
      <c r="R38" s="177"/>
      <c r="S38" s="59"/>
    </row>
    <row r="39" spans="1:21" s="107" customFormat="1" ht="21.75" customHeight="1" thickBot="1">
      <c r="A39" s="160" t="s">
        <v>21</v>
      </c>
      <c r="B39" s="138"/>
      <c r="C39" s="138" t="s">
        <v>27</v>
      </c>
      <c r="D39" s="208">
        <f>SUM(D33:D38)</f>
        <v>1260</v>
      </c>
      <c r="E39" s="239">
        <f>SUM(E33:E38)</f>
        <v>1027.6</v>
      </c>
      <c r="F39" s="255">
        <f>SUM(F33:F38)</f>
        <v>3572</v>
      </c>
      <c r="G39" s="208">
        <f>SUM(G34:G38)</f>
        <v>3571.4399999999996</v>
      </c>
      <c r="H39" s="354">
        <f>SUM(H32:H38)</f>
        <v>1260</v>
      </c>
      <c r="I39" s="346">
        <f>SUM(I32:I38)</f>
        <v>960</v>
      </c>
      <c r="J39" s="354">
        <f>SUM(J32:J38)</f>
        <v>1000</v>
      </c>
      <c r="K39" s="346">
        <f>SUM(K32:K38)</f>
        <v>1000</v>
      </c>
      <c r="L39" s="307"/>
      <c r="M39" s="434">
        <f>SUM(M33:M38)</f>
        <v>1000</v>
      </c>
      <c r="N39" s="148"/>
      <c r="O39" s="148"/>
      <c r="P39" s="148"/>
      <c r="Q39" s="125"/>
      <c r="R39" s="109"/>
      <c r="S39" s="109"/>
      <c r="T39" s="109"/>
      <c r="U39" s="109"/>
    </row>
    <row r="40" spans="1:21" s="107" customFormat="1" ht="25.5" customHeight="1">
      <c r="A40" s="109"/>
      <c r="B40" s="109"/>
      <c r="C40" s="109"/>
      <c r="D40" s="115"/>
      <c r="E40" s="115"/>
      <c r="F40" s="115"/>
      <c r="G40" s="115"/>
      <c r="H40" s="341"/>
      <c r="I40" s="341"/>
      <c r="J40" s="341"/>
      <c r="K40" s="341"/>
      <c r="L40" s="293"/>
      <c r="M40" s="309"/>
      <c r="N40" s="109"/>
      <c r="O40" s="109"/>
      <c r="P40" s="109"/>
      <c r="Q40" s="119"/>
      <c r="R40" s="109"/>
      <c r="S40" s="109"/>
      <c r="T40" s="109"/>
      <c r="U40" s="109"/>
    </row>
    <row r="41" spans="4:17" s="109" customFormat="1" ht="25.5" customHeight="1" thickBot="1">
      <c r="D41" s="115"/>
      <c r="E41" s="115"/>
      <c r="F41" s="115"/>
      <c r="G41" s="115"/>
      <c r="H41" s="341"/>
      <c r="I41" s="341"/>
      <c r="J41" s="341"/>
      <c r="K41" s="341"/>
      <c r="L41" s="293"/>
      <c r="M41" s="310"/>
      <c r="Q41" s="119"/>
    </row>
    <row r="42" spans="1:21" s="107" customFormat="1" ht="21.75" customHeight="1">
      <c r="A42" s="142"/>
      <c r="B42" s="143"/>
      <c r="C42" s="143" t="s">
        <v>160</v>
      </c>
      <c r="D42" s="203"/>
      <c r="E42" s="215"/>
      <c r="F42" s="228"/>
      <c r="G42" s="215"/>
      <c r="H42" s="342"/>
      <c r="I42" s="343"/>
      <c r="J42" s="389"/>
      <c r="K42" s="343"/>
      <c r="L42" s="294"/>
      <c r="M42" s="311"/>
      <c r="N42" s="143"/>
      <c r="O42" s="143"/>
      <c r="P42" s="143"/>
      <c r="Q42" s="127"/>
      <c r="R42" s="109"/>
      <c r="S42" s="109"/>
      <c r="T42" s="109"/>
      <c r="U42" s="109"/>
    </row>
    <row r="43" spans="1:19" ht="21.75" customHeight="1">
      <c r="A43" s="144" t="s">
        <v>159</v>
      </c>
      <c r="B43" s="62" t="s">
        <v>5</v>
      </c>
      <c r="C43" s="62" t="s">
        <v>8</v>
      </c>
      <c r="D43" s="202">
        <v>20</v>
      </c>
      <c r="E43" s="214">
        <v>0</v>
      </c>
      <c r="F43" s="206">
        <v>56</v>
      </c>
      <c r="G43" s="214"/>
      <c r="H43" s="337"/>
      <c r="I43" s="338"/>
      <c r="J43" s="383"/>
      <c r="K43" s="338">
        <v>11.28</v>
      </c>
      <c r="L43" s="290"/>
      <c r="M43" s="432"/>
      <c r="N43" s="62"/>
      <c r="O43" s="62"/>
      <c r="P43" s="62"/>
      <c r="Q43" s="189"/>
      <c r="R43" s="179"/>
      <c r="S43" s="179"/>
    </row>
    <row r="44" spans="1:19" ht="21.75" customHeight="1">
      <c r="A44" s="144" t="s">
        <v>159</v>
      </c>
      <c r="B44" s="62" t="s">
        <v>2</v>
      </c>
      <c r="C44" s="62" t="s">
        <v>13</v>
      </c>
      <c r="D44" s="202"/>
      <c r="E44" s="214"/>
      <c r="F44" s="206"/>
      <c r="G44" s="214"/>
      <c r="H44" s="337">
        <v>50</v>
      </c>
      <c r="I44" s="338">
        <v>24.04</v>
      </c>
      <c r="J44" s="383">
        <v>16</v>
      </c>
      <c r="K44" s="338">
        <v>15.52</v>
      </c>
      <c r="L44" s="290"/>
      <c r="M44" s="432"/>
      <c r="N44" s="62"/>
      <c r="O44" s="62"/>
      <c r="P44" s="62"/>
      <c r="Q44" s="272"/>
      <c r="R44" s="179"/>
      <c r="S44" s="179"/>
    </row>
    <row r="45" spans="1:19" ht="21.75" customHeight="1">
      <c r="A45" s="144" t="s">
        <v>159</v>
      </c>
      <c r="B45" s="62" t="s">
        <v>9</v>
      </c>
      <c r="C45" s="62" t="s">
        <v>10</v>
      </c>
      <c r="D45" s="202"/>
      <c r="E45" s="214"/>
      <c r="F45" s="206">
        <v>50</v>
      </c>
      <c r="G45" s="214"/>
      <c r="H45" s="337"/>
      <c r="I45" s="338"/>
      <c r="J45" s="383"/>
      <c r="K45" s="338"/>
      <c r="L45" s="290"/>
      <c r="M45" s="432"/>
      <c r="N45" s="62"/>
      <c r="O45" s="62"/>
      <c r="P45" s="62"/>
      <c r="Q45" s="272"/>
      <c r="R45" s="179"/>
      <c r="S45" s="179"/>
    </row>
    <row r="46" spans="1:19" ht="21.75" customHeight="1">
      <c r="A46" s="144" t="s">
        <v>159</v>
      </c>
      <c r="B46" s="62" t="s">
        <v>56</v>
      </c>
      <c r="C46" s="62" t="s">
        <v>176</v>
      </c>
      <c r="D46" s="202"/>
      <c r="E46" s="214"/>
      <c r="F46" s="206"/>
      <c r="G46" s="214"/>
      <c r="H46" s="337"/>
      <c r="I46" s="338"/>
      <c r="J46" s="383"/>
      <c r="K46" s="338"/>
      <c r="L46" s="290"/>
      <c r="M46" s="436">
        <v>10</v>
      </c>
      <c r="N46" s="62"/>
      <c r="O46" s="62"/>
      <c r="P46" s="62"/>
      <c r="Q46" s="272" t="s">
        <v>172</v>
      </c>
      <c r="R46" s="179"/>
      <c r="S46" s="179"/>
    </row>
    <row r="47" spans="1:19" ht="21.75" customHeight="1">
      <c r="A47" s="144" t="s">
        <v>159</v>
      </c>
      <c r="B47" s="62" t="s">
        <v>25</v>
      </c>
      <c r="C47" s="62" t="s">
        <v>26</v>
      </c>
      <c r="D47" s="202">
        <v>1121.1</v>
      </c>
      <c r="E47" s="214">
        <v>1121.1</v>
      </c>
      <c r="F47" s="233">
        <v>1364.8</v>
      </c>
      <c r="G47" s="214">
        <v>1364.8</v>
      </c>
      <c r="H47" s="337">
        <v>1568.9</v>
      </c>
      <c r="I47" s="338">
        <v>1568.9</v>
      </c>
      <c r="J47" s="383">
        <v>1325.4</v>
      </c>
      <c r="K47" s="338">
        <v>1325.4</v>
      </c>
      <c r="L47" s="290"/>
      <c r="M47" s="436">
        <v>1100</v>
      </c>
      <c r="N47" s="62"/>
      <c r="O47" s="62"/>
      <c r="P47" s="62"/>
      <c r="Q47" s="123" t="s">
        <v>154</v>
      </c>
      <c r="R47" s="59"/>
      <c r="S47" s="59"/>
    </row>
    <row r="48" spans="1:19" ht="21.75" customHeight="1">
      <c r="A48" s="152" t="s">
        <v>159</v>
      </c>
      <c r="B48" s="122" t="s">
        <v>145</v>
      </c>
      <c r="C48" s="122" t="s">
        <v>146</v>
      </c>
      <c r="D48" s="205"/>
      <c r="E48" s="217"/>
      <c r="F48" s="232"/>
      <c r="G48" s="217"/>
      <c r="H48" s="351"/>
      <c r="I48" s="355"/>
      <c r="J48" s="384">
        <v>150</v>
      </c>
      <c r="K48" s="355">
        <v>60</v>
      </c>
      <c r="L48" s="295"/>
      <c r="M48" s="435"/>
      <c r="N48" s="121"/>
      <c r="O48" s="121"/>
      <c r="P48" s="121"/>
      <c r="Q48" s="191"/>
      <c r="R48" s="180"/>
      <c r="S48" s="180"/>
    </row>
    <row r="49" spans="1:19" ht="21" customHeight="1">
      <c r="A49" s="152" t="s">
        <v>159</v>
      </c>
      <c r="B49" s="122" t="s">
        <v>3</v>
      </c>
      <c r="C49" s="122" t="s">
        <v>4</v>
      </c>
      <c r="D49" s="205">
        <v>400</v>
      </c>
      <c r="E49" s="217">
        <v>0</v>
      </c>
      <c r="F49" s="232">
        <v>304</v>
      </c>
      <c r="G49" s="217">
        <v>303.7</v>
      </c>
      <c r="H49" s="351">
        <v>5882</v>
      </c>
      <c r="I49" s="355">
        <v>5928.33</v>
      </c>
      <c r="J49" s="384">
        <v>372</v>
      </c>
      <c r="K49" s="355">
        <v>371.82</v>
      </c>
      <c r="L49" s="295"/>
      <c r="M49" s="435"/>
      <c r="N49" s="121"/>
      <c r="O49" s="121"/>
      <c r="P49" s="121"/>
      <c r="Q49" s="268"/>
      <c r="R49" s="59"/>
      <c r="S49" s="59"/>
    </row>
    <row r="50" spans="1:19" ht="21.75" customHeight="1" thickBot="1">
      <c r="A50" s="146" t="s">
        <v>159</v>
      </c>
      <c r="B50" s="147"/>
      <c r="C50" s="147" t="s">
        <v>160</v>
      </c>
      <c r="D50" s="208">
        <f>SUM(D43:D49)</f>
        <v>1541.1</v>
      </c>
      <c r="E50" s="216">
        <f>SUM(E43:E49)</f>
        <v>1121.1</v>
      </c>
      <c r="F50" s="208">
        <f>SUM(F43:F49)</f>
        <v>1774.8</v>
      </c>
      <c r="G50" s="216">
        <f>SUM(G43:G49)</f>
        <v>1668.5</v>
      </c>
      <c r="H50" s="346">
        <f>SUM(H42:H49)</f>
        <v>7500.9</v>
      </c>
      <c r="I50" s="347">
        <f>SUM(I42:I49)</f>
        <v>7521.27</v>
      </c>
      <c r="J50" s="366">
        <f>SUM(J42:J49)</f>
        <v>1863.4</v>
      </c>
      <c r="K50" s="347">
        <f>SUM(K42:K49)</f>
        <v>1784.02</v>
      </c>
      <c r="L50" s="298"/>
      <c r="M50" s="434">
        <f>SUM(M43:M49)</f>
        <v>1110</v>
      </c>
      <c r="N50" s="139"/>
      <c r="O50" s="139"/>
      <c r="P50" s="139"/>
      <c r="Q50" s="125"/>
      <c r="R50" s="59"/>
      <c r="S50" s="59"/>
    </row>
    <row r="51" spans="1:19" ht="25.5" customHeight="1" thickBot="1">
      <c r="A51" s="109"/>
      <c r="B51" s="109"/>
      <c r="C51" s="109"/>
      <c r="D51" s="115"/>
      <c r="E51" s="115"/>
      <c r="F51" s="115"/>
      <c r="G51" s="115"/>
      <c r="H51" s="341"/>
      <c r="I51" s="341"/>
      <c r="J51" s="341"/>
      <c r="K51" s="341"/>
      <c r="L51" s="293"/>
      <c r="M51" s="317"/>
      <c r="N51" s="59"/>
      <c r="O51" s="59"/>
      <c r="P51" s="59"/>
      <c r="Q51" s="119"/>
      <c r="R51" s="59"/>
      <c r="S51" s="59"/>
    </row>
    <row r="52" spans="1:19" ht="21.75" customHeight="1">
      <c r="A52" s="142"/>
      <c r="B52" s="143"/>
      <c r="C52" s="143" t="s">
        <v>173</v>
      </c>
      <c r="D52" s="150"/>
      <c r="E52" s="150"/>
      <c r="F52" s="150"/>
      <c r="G52" s="245"/>
      <c r="H52" s="348"/>
      <c r="I52" s="343"/>
      <c r="J52" s="342"/>
      <c r="K52" s="343"/>
      <c r="L52" s="334"/>
      <c r="M52" s="329"/>
      <c r="N52" s="126"/>
      <c r="O52" s="126"/>
      <c r="P52" s="126"/>
      <c r="Q52" s="127"/>
      <c r="R52" s="59"/>
      <c r="S52" s="59"/>
    </row>
    <row r="53" spans="1:19" ht="21.75" customHeight="1">
      <c r="A53" s="328" t="s">
        <v>174</v>
      </c>
      <c r="B53" s="375" t="s">
        <v>175</v>
      </c>
      <c r="C53" s="155" t="s">
        <v>176</v>
      </c>
      <c r="D53" s="145"/>
      <c r="E53" s="145"/>
      <c r="F53" s="145"/>
      <c r="G53" s="332"/>
      <c r="H53" s="369">
        <v>15</v>
      </c>
      <c r="I53" s="370">
        <v>15</v>
      </c>
      <c r="J53" s="383"/>
      <c r="K53" s="370"/>
      <c r="L53" s="335"/>
      <c r="M53" s="330"/>
      <c r="N53" s="62"/>
      <c r="O53" s="62"/>
      <c r="P53" s="62"/>
      <c r="Q53" s="123"/>
      <c r="R53" s="59"/>
      <c r="S53" s="59"/>
    </row>
    <row r="54" spans="1:19" ht="21.75" customHeight="1" thickBot="1">
      <c r="A54" s="137" t="s">
        <v>174</v>
      </c>
      <c r="B54" s="138"/>
      <c r="C54" s="138" t="s">
        <v>173</v>
      </c>
      <c r="D54" s="151"/>
      <c r="E54" s="151"/>
      <c r="F54" s="151"/>
      <c r="G54" s="239"/>
      <c r="H54" s="354">
        <f>SUM(H52:H53)</f>
        <v>15</v>
      </c>
      <c r="I54" s="347">
        <f>SUM(I52:I53)</f>
        <v>15</v>
      </c>
      <c r="J54" s="346"/>
      <c r="K54" s="347"/>
      <c r="L54" s="336"/>
      <c r="M54" s="331"/>
      <c r="N54" s="124"/>
      <c r="O54" s="124"/>
      <c r="P54" s="124"/>
      <c r="Q54" s="125"/>
      <c r="R54" s="59"/>
      <c r="S54" s="59"/>
    </row>
    <row r="55" spans="1:19" ht="21.75" customHeight="1" thickBot="1">
      <c r="A55" s="109"/>
      <c r="B55" s="109"/>
      <c r="C55" s="109"/>
      <c r="D55" s="115"/>
      <c r="E55" s="115"/>
      <c r="F55" s="115"/>
      <c r="G55" s="115"/>
      <c r="H55" s="341"/>
      <c r="I55" s="341"/>
      <c r="J55" s="341"/>
      <c r="K55" s="341"/>
      <c r="L55" s="293"/>
      <c r="M55" s="310"/>
      <c r="N55" s="59"/>
      <c r="O55" s="59"/>
      <c r="P55" s="59"/>
      <c r="Q55" s="119"/>
      <c r="R55" s="59"/>
      <c r="S55" s="59"/>
    </row>
    <row r="56" spans="1:18" ht="22.5" customHeight="1">
      <c r="A56" s="142"/>
      <c r="B56" s="143"/>
      <c r="C56" s="143" t="s">
        <v>195</v>
      </c>
      <c r="D56" s="150"/>
      <c r="E56" s="150"/>
      <c r="F56" s="150"/>
      <c r="G56" s="245"/>
      <c r="H56" s="348"/>
      <c r="I56" s="343"/>
      <c r="J56" s="342"/>
      <c r="K56" s="343"/>
      <c r="L56" s="334"/>
      <c r="M56" s="329"/>
      <c r="Q56" s="403"/>
      <c r="R56" s="7"/>
    </row>
    <row r="57" spans="1:18" ht="22.5" customHeight="1">
      <c r="A57" s="265" t="s">
        <v>196</v>
      </c>
      <c r="B57" s="394" t="s">
        <v>161</v>
      </c>
      <c r="C57" s="395" t="s">
        <v>203</v>
      </c>
      <c r="D57" s="390"/>
      <c r="E57" s="390"/>
      <c r="F57" s="390"/>
      <c r="G57" s="391"/>
      <c r="H57" s="392"/>
      <c r="I57" s="345"/>
      <c r="J57" s="384">
        <v>5</v>
      </c>
      <c r="K57" s="388">
        <v>5</v>
      </c>
      <c r="L57" s="393"/>
      <c r="M57" s="447">
        <v>5</v>
      </c>
      <c r="Q57" s="404" t="s">
        <v>172</v>
      </c>
      <c r="R57" s="7"/>
    </row>
    <row r="58" spans="1:19" ht="21.75" customHeight="1">
      <c r="A58" s="328" t="s">
        <v>196</v>
      </c>
      <c r="B58" s="375" t="s">
        <v>56</v>
      </c>
      <c r="C58" s="62" t="s">
        <v>176</v>
      </c>
      <c r="D58" s="145"/>
      <c r="E58" s="145"/>
      <c r="F58" s="145"/>
      <c r="G58" s="332"/>
      <c r="H58" s="369">
        <v>15</v>
      </c>
      <c r="I58" s="370">
        <v>15</v>
      </c>
      <c r="J58" s="383"/>
      <c r="K58" s="370"/>
      <c r="L58" s="335"/>
      <c r="M58" s="438"/>
      <c r="N58" s="59"/>
      <c r="O58" s="59"/>
      <c r="P58" s="59"/>
      <c r="Q58" s="123"/>
      <c r="R58" s="59"/>
      <c r="S58" s="59"/>
    </row>
    <row r="59" spans="1:19" ht="21.75" customHeight="1" thickBot="1">
      <c r="A59" s="137" t="s">
        <v>196</v>
      </c>
      <c r="B59" s="138"/>
      <c r="C59" s="138" t="s">
        <v>195</v>
      </c>
      <c r="D59" s="151"/>
      <c r="E59" s="151"/>
      <c r="F59" s="151"/>
      <c r="G59" s="239"/>
      <c r="H59" s="354">
        <f>SUM(H56:H58)</f>
        <v>15</v>
      </c>
      <c r="I59" s="347">
        <f>SUM(I56:I58)</f>
        <v>15</v>
      </c>
      <c r="J59" s="346">
        <f>SUM(J56:J58)</f>
        <v>5</v>
      </c>
      <c r="K59" s="347">
        <f>SUM(K56:K58)</f>
        <v>5</v>
      </c>
      <c r="L59" s="336"/>
      <c r="M59" s="439">
        <f>SUM(M57:M58)</f>
        <v>5</v>
      </c>
      <c r="N59" s="59"/>
      <c r="O59" s="59"/>
      <c r="P59" s="59"/>
      <c r="Q59" s="125"/>
      <c r="R59" s="59"/>
      <c r="S59" s="59"/>
    </row>
    <row r="60" spans="1:19" ht="25.5" customHeight="1" thickBot="1">
      <c r="A60" s="109"/>
      <c r="B60" s="109"/>
      <c r="C60" s="109"/>
      <c r="D60" s="115"/>
      <c r="E60" s="115"/>
      <c r="F60" s="115"/>
      <c r="G60" s="115"/>
      <c r="H60" s="341"/>
      <c r="I60" s="341"/>
      <c r="J60" s="341"/>
      <c r="K60" s="341"/>
      <c r="L60" s="293"/>
      <c r="M60" s="310"/>
      <c r="N60" s="59"/>
      <c r="O60" s="59"/>
      <c r="P60" s="59"/>
      <c r="Q60" s="119"/>
      <c r="R60" s="59"/>
      <c r="S60" s="59"/>
    </row>
    <row r="61" spans="1:19" ht="21.75" customHeight="1">
      <c r="A61" s="142"/>
      <c r="B61" s="143"/>
      <c r="C61" s="143" t="s">
        <v>114</v>
      </c>
      <c r="D61" s="203"/>
      <c r="E61" s="215"/>
      <c r="F61" s="228"/>
      <c r="G61" s="215"/>
      <c r="H61" s="342"/>
      <c r="I61" s="343"/>
      <c r="J61" s="342"/>
      <c r="K61" s="343"/>
      <c r="L61" s="294"/>
      <c r="M61" s="311"/>
      <c r="N61" s="126"/>
      <c r="O61" s="126"/>
      <c r="P61" s="126"/>
      <c r="Q61" s="127"/>
      <c r="R61" s="59"/>
      <c r="S61" s="59"/>
    </row>
    <row r="62" spans="1:19" ht="21.75" customHeight="1">
      <c r="A62" s="144" t="s">
        <v>38</v>
      </c>
      <c r="B62" s="62" t="s">
        <v>39</v>
      </c>
      <c r="C62" s="62" t="s">
        <v>40</v>
      </c>
      <c r="D62" s="202">
        <v>73</v>
      </c>
      <c r="E62" s="214">
        <v>77.5</v>
      </c>
      <c r="F62" s="233">
        <v>80</v>
      </c>
      <c r="G62" s="214">
        <v>79.32</v>
      </c>
      <c r="H62" s="337">
        <v>80</v>
      </c>
      <c r="I62" s="338">
        <v>78.59</v>
      </c>
      <c r="J62" s="337">
        <v>85</v>
      </c>
      <c r="K62" s="338">
        <v>80.42</v>
      </c>
      <c r="L62" s="290"/>
      <c r="M62" s="436">
        <v>83</v>
      </c>
      <c r="N62" s="62"/>
      <c r="O62" s="62"/>
      <c r="P62" s="62"/>
      <c r="Q62" s="123"/>
      <c r="R62" s="59"/>
      <c r="S62" s="59"/>
    </row>
    <row r="63" spans="1:19" ht="21.75" customHeight="1">
      <c r="A63" s="152" t="s">
        <v>38</v>
      </c>
      <c r="B63" s="122" t="s">
        <v>41</v>
      </c>
      <c r="C63" s="122" t="s">
        <v>42</v>
      </c>
      <c r="D63" s="205">
        <v>220</v>
      </c>
      <c r="E63" s="217">
        <v>212.2</v>
      </c>
      <c r="F63" s="232">
        <v>220</v>
      </c>
      <c r="G63" s="217">
        <v>131.01</v>
      </c>
      <c r="H63" s="351">
        <v>150</v>
      </c>
      <c r="I63" s="355">
        <v>154.12</v>
      </c>
      <c r="J63" s="351">
        <v>150</v>
      </c>
      <c r="K63" s="355">
        <v>135.89</v>
      </c>
      <c r="L63" s="295"/>
      <c r="M63" s="437">
        <v>140</v>
      </c>
      <c r="N63" s="59"/>
      <c r="O63" s="59"/>
      <c r="P63" s="59"/>
      <c r="Q63" s="153"/>
      <c r="R63" s="59"/>
      <c r="S63" s="59"/>
    </row>
    <row r="64" spans="1:19" ht="21.75" customHeight="1">
      <c r="A64" s="144" t="s">
        <v>38</v>
      </c>
      <c r="B64" s="62" t="s">
        <v>43</v>
      </c>
      <c r="C64" s="62" t="s">
        <v>44</v>
      </c>
      <c r="D64" s="206">
        <v>66</v>
      </c>
      <c r="E64" s="214">
        <v>65.8</v>
      </c>
      <c r="F64" s="233">
        <v>66</v>
      </c>
      <c r="G64" s="214">
        <v>39.34</v>
      </c>
      <c r="H64" s="337">
        <v>46</v>
      </c>
      <c r="I64" s="338">
        <v>11.27</v>
      </c>
      <c r="J64" s="337">
        <v>66</v>
      </c>
      <c r="K64" s="338">
        <v>39.11</v>
      </c>
      <c r="L64" s="290"/>
      <c r="M64" s="436">
        <v>40.5</v>
      </c>
      <c r="N64" s="59"/>
      <c r="O64" s="59"/>
      <c r="P64" s="59"/>
      <c r="Q64" s="123"/>
      <c r="R64" s="59"/>
      <c r="S64" s="59"/>
    </row>
    <row r="65" spans="1:19" ht="21.75" customHeight="1">
      <c r="A65" s="144" t="s">
        <v>38</v>
      </c>
      <c r="B65" s="62" t="s">
        <v>45</v>
      </c>
      <c r="C65" s="62" t="s">
        <v>46</v>
      </c>
      <c r="D65" s="206">
        <v>23</v>
      </c>
      <c r="E65" s="214">
        <v>22.8</v>
      </c>
      <c r="F65" s="233">
        <v>23</v>
      </c>
      <c r="G65" s="214">
        <v>13.62</v>
      </c>
      <c r="H65" s="337">
        <v>23</v>
      </c>
      <c r="I65" s="338">
        <v>13.55</v>
      </c>
      <c r="J65" s="337">
        <v>23</v>
      </c>
      <c r="K65" s="338">
        <v>14.07</v>
      </c>
      <c r="L65" s="290"/>
      <c r="M65" s="436">
        <v>20</v>
      </c>
      <c r="N65" s="59"/>
      <c r="O65" s="59"/>
      <c r="P65" s="59"/>
      <c r="Q65" s="123"/>
      <c r="R65" s="59"/>
      <c r="S65" s="59"/>
    </row>
    <row r="66" spans="1:19" ht="21.75" customHeight="1">
      <c r="A66" s="144" t="s">
        <v>38</v>
      </c>
      <c r="B66" s="62" t="s">
        <v>47</v>
      </c>
      <c r="C66" s="62" t="s">
        <v>48</v>
      </c>
      <c r="D66" s="206">
        <v>1</v>
      </c>
      <c r="E66" s="214">
        <v>0</v>
      </c>
      <c r="F66" s="233">
        <v>1</v>
      </c>
      <c r="G66" s="214">
        <v>0.37</v>
      </c>
      <c r="H66" s="337">
        <v>1</v>
      </c>
      <c r="I66" s="338">
        <v>0.53</v>
      </c>
      <c r="J66" s="337">
        <v>1</v>
      </c>
      <c r="K66" s="338">
        <v>0.26</v>
      </c>
      <c r="L66" s="290"/>
      <c r="M66" s="436">
        <v>1</v>
      </c>
      <c r="N66" s="59"/>
      <c r="O66" s="59"/>
      <c r="P66" s="59"/>
      <c r="Q66" s="123"/>
      <c r="R66" s="59"/>
      <c r="S66" s="59"/>
    </row>
    <row r="67" spans="1:19" ht="25.5" customHeight="1">
      <c r="A67" s="144" t="s">
        <v>38</v>
      </c>
      <c r="B67" s="62" t="s">
        <v>5</v>
      </c>
      <c r="C67" s="62" t="s">
        <v>8</v>
      </c>
      <c r="D67" s="206">
        <v>32</v>
      </c>
      <c r="E67" s="214">
        <v>31.3</v>
      </c>
      <c r="F67" s="233">
        <v>40</v>
      </c>
      <c r="G67" s="214"/>
      <c r="H67" s="337">
        <v>80</v>
      </c>
      <c r="I67" s="338">
        <v>25.3</v>
      </c>
      <c r="J67" s="337">
        <v>100</v>
      </c>
      <c r="K67" s="338">
        <v>10.33</v>
      </c>
      <c r="L67" s="290"/>
      <c r="M67" s="436">
        <v>50</v>
      </c>
      <c r="N67" s="59"/>
      <c r="O67" s="59"/>
      <c r="P67" s="59"/>
      <c r="Q67" s="269" t="s">
        <v>218</v>
      </c>
      <c r="R67" s="180"/>
      <c r="S67" s="180"/>
    </row>
    <row r="68" spans="1:19" ht="21.75" customHeight="1">
      <c r="A68" s="144" t="s">
        <v>38</v>
      </c>
      <c r="B68" s="62" t="s">
        <v>141</v>
      </c>
      <c r="C68" s="62" t="s">
        <v>142</v>
      </c>
      <c r="D68" s="206">
        <v>0</v>
      </c>
      <c r="E68" s="214">
        <v>12.7</v>
      </c>
      <c r="F68" s="233">
        <v>10</v>
      </c>
      <c r="G68" s="214"/>
      <c r="H68" s="337">
        <v>22.2</v>
      </c>
      <c r="I68" s="338">
        <v>22.1</v>
      </c>
      <c r="J68" s="337">
        <v>25</v>
      </c>
      <c r="K68" s="338"/>
      <c r="L68" s="290"/>
      <c r="M68" s="436"/>
      <c r="N68" s="59"/>
      <c r="O68" s="59"/>
      <c r="P68" s="59"/>
      <c r="Q68" s="123"/>
      <c r="R68" s="59"/>
      <c r="S68" s="59"/>
    </row>
    <row r="69" spans="1:19" ht="21.75" customHeight="1">
      <c r="A69" s="144" t="s">
        <v>38</v>
      </c>
      <c r="B69" s="62" t="s">
        <v>7</v>
      </c>
      <c r="C69" s="62" t="s">
        <v>28</v>
      </c>
      <c r="D69" s="206">
        <v>130</v>
      </c>
      <c r="E69" s="214">
        <v>120.9</v>
      </c>
      <c r="F69" s="233">
        <v>130</v>
      </c>
      <c r="G69" s="214">
        <v>26.54</v>
      </c>
      <c r="H69" s="337">
        <v>40</v>
      </c>
      <c r="I69" s="338">
        <v>19.91</v>
      </c>
      <c r="J69" s="337">
        <v>40</v>
      </c>
      <c r="K69" s="338">
        <v>14.25</v>
      </c>
      <c r="L69" s="290"/>
      <c r="M69" s="436">
        <v>30</v>
      </c>
      <c r="N69" s="59"/>
      <c r="O69" s="59"/>
      <c r="P69" s="59"/>
      <c r="Q69" s="123"/>
      <c r="R69" s="59"/>
      <c r="S69" s="59"/>
    </row>
    <row r="70" spans="1:19" ht="21.75" customHeight="1">
      <c r="A70" s="144" t="s">
        <v>38</v>
      </c>
      <c r="B70" s="62" t="s">
        <v>66</v>
      </c>
      <c r="C70" s="62" t="s">
        <v>67</v>
      </c>
      <c r="D70" s="206">
        <v>1</v>
      </c>
      <c r="E70" s="214">
        <v>0.8</v>
      </c>
      <c r="F70" s="233">
        <v>1</v>
      </c>
      <c r="G70" s="214"/>
      <c r="H70" s="337">
        <v>1</v>
      </c>
      <c r="I70" s="338">
        <v>1</v>
      </c>
      <c r="J70" s="337">
        <v>1</v>
      </c>
      <c r="K70" s="338"/>
      <c r="L70" s="290"/>
      <c r="M70" s="436">
        <v>1</v>
      </c>
      <c r="N70" s="59"/>
      <c r="O70" s="59"/>
      <c r="P70" s="59"/>
      <c r="Q70" s="123"/>
      <c r="R70" s="59"/>
      <c r="S70" s="59"/>
    </row>
    <row r="71" spans="1:19" ht="21.75" customHeight="1">
      <c r="A71" s="144" t="s">
        <v>38</v>
      </c>
      <c r="B71" s="62" t="s">
        <v>12</v>
      </c>
      <c r="C71" s="62" t="s">
        <v>84</v>
      </c>
      <c r="D71" s="206">
        <v>1</v>
      </c>
      <c r="E71" s="214">
        <v>0.2</v>
      </c>
      <c r="F71" s="233">
        <v>1</v>
      </c>
      <c r="G71" s="214">
        <v>0.1</v>
      </c>
      <c r="H71" s="337">
        <v>3.1</v>
      </c>
      <c r="I71" s="338">
        <v>2.05</v>
      </c>
      <c r="J71" s="337">
        <v>1</v>
      </c>
      <c r="K71" s="338"/>
      <c r="L71" s="290"/>
      <c r="M71" s="436"/>
      <c r="N71" s="59"/>
      <c r="O71" s="59"/>
      <c r="P71" s="59"/>
      <c r="Q71" s="123"/>
      <c r="R71" s="59"/>
      <c r="S71" s="59"/>
    </row>
    <row r="72" spans="1:19" ht="21.75" customHeight="1">
      <c r="A72" s="144" t="s">
        <v>38</v>
      </c>
      <c r="B72" s="62" t="s">
        <v>72</v>
      </c>
      <c r="C72" s="62" t="s">
        <v>179</v>
      </c>
      <c r="D72" s="206"/>
      <c r="E72" s="214"/>
      <c r="F72" s="233"/>
      <c r="G72" s="214"/>
      <c r="H72" s="337">
        <v>2.3</v>
      </c>
      <c r="I72" s="338">
        <v>1.65</v>
      </c>
      <c r="J72" s="337">
        <v>6.5</v>
      </c>
      <c r="K72" s="338">
        <v>6.25</v>
      </c>
      <c r="L72" s="290"/>
      <c r="M72" s="436">
        <v>6.5</v>
      </c>
      <c r="N72" s="59"/>
      <c r="O72" s="59"/>
      <c r="P72" s="59"/>
      <c r="Q72" s="123"/>
      <c r="R72" s="59"/>
      <c r="S72" s="59"/>
    </row>
    <row r="73" spans="1:19" ht="21.75" customHeight="1">
      <c r="A73" s="144" t="s">
        <v>38</v>
      </c>
      <c r="B73" s="62" t="s">
        <v>68</v>
      </c>
      <c r="C73" s="62" t="s">
        <v>69</v>
      </c>
      <c r="D73" s="206">
        <v>1</v>
      </c>
      <c r="E73" s="214">
        <v>0</v>
      </c>
      <c r="F73" s="233">
        <v>1</v>
      </c>
      <c r="G73" s="214"/>
      <c r="H73" s="337">
        <v>1</v>
      </c>
      <c r="I73" s="338"/>
      <c r="J73" s="337">
        <v>1</v>
      </c>
      <c r="K73" s="338"/>
      <c r="L73" s="290"/>
      <c r="M73" s="436"/>
      <c r="N73" s="59"/>
      <c r="O73" s="59"/>
      <c r="P73" s="59"/>
      <c r="Q73" s="123"/>
      <c r="R73" s="59"/>
      <c r="S73" s="59"/>
    </row>
    <row r="74" spans="1:19" ht="27.75" customHeight="1">
      <c r="A74" s="144" t="s">
        <v>38</v>
      </c>
      <c r="B74" s="62" t="s">
        <v>2</v>
      </c>
      <c r="C74" s="62" t="s">
        <v>13</v>
      </c>
      <c r="D74" s="206">
        <v>417</v>
      </c>
      <c r="E74" s="214">
        <v>334.7</v>
      </c>
      <c r="F74" s="233">
        <v>477.2</v>
      </c>
      <c r="G74" s="214">
        <v>486.12</v>
      </c>
      <c r="H74" s="337">
        <v>628.8</v>
      </c>
      <c r="I74" s="338">
        <v>630.24</v>
      </c>
      <c r="J74" s="337">
        <v>830</v>
      </c>
      <c r="K74" s="338">
        <v>829.89</v>
      </c>
      <c r="L74" s="290"/>
      <c r="M74" s="436">
        <v>640</v>
      </c>
      <c r="N74" s="59"/>
      <c r="O74" s="59"/>
      <c r="P74" s="59"/>
      <c r="Q74" s="425" t="s">
        <v>221</v>
      </c>
      <c r="R74" s="180"/>
      <c r="S74" s="59"/>
    </row>
    <row r="75" spans="1:19" ht="21.75" customHeight="1">
      <c r="A75" s="144" t="s">
        <v>38</v>
      </c>
      <c r="B75" s="62" t="s">
        <v>9</v>
      </c>
      <c r="C75" s="62" t="s">
        <v>10</v>
      </c>
      <c r="D75" s="206">
        <v>200</v>
      </c>
      <c r="E75" s="214">
        <v>11.7</v>
      </c>
      <c r="F75" s="233">
        <v>50</v>
      </c>
      <c r="G75" s="214">
        <v>6.05</v>
      </c>
      <c r="H75" s="337">
        <v>50</v>
      </c>
      <c r="I75" s="338"/>
      <c r="J75" s="337">
        <v>20</v>
      </c>
      <c r="K75" s="338">
        <v>1.95</v>
      </c>
      <c r="L75" s="290"/>
      <c r="M75" s="436">
        <v>10</v>
      </c>
      <c r="N75" s="59"/>
      <c r="O75" s="59"/>
      <c r="P75" s="59"/>
      <c r="Q75" s="123"/>
      <c r="R75" s="59"/>
      <c r="S75" s="59"/>
    </row>
    <row r="76" spans="1:19" ht="21.75" customHeight="1">
      <c r="A76" s="144" t="s">
        <v>38</v>
      </c>
      <c r="B76" s="62" t="s">
        <v>33</v>
      </c>
      <c r="C76" s="62" t="s">
        <v>34</v>
      </c>
      <c r="D76" s="206">
        <v>70</v>
      </c>
      <c r="E76" s="214">
        <v>56.7</v>
      </c>
      <c r="F76" s="233">
        <v>70</v>
      </c>
      <c r="G76" s="214">
        <v>59.31</v>
      </c>
      <c r="H76" s="337">
        <v>90</v>
      </c>
      <c r="I76" s="338">
        <v>92.04</v>
      </c>
      <c r="J76" s="337">
        <v>127</v>
      </c>
      <c r="K76" s="338">
        <v>126.11</v>
      </c>
      <c r="L76" s="290"/>
      <c r="M76" s="436">
        <v>100</v>
      </c>
      <c r="N76" s="59"/>
      <c r="O76" s="59"/>
      <c r="P76" s="59"/>
      <c r="Q76" s="123"/>
      <c r="R76" s="59"/>
      <c r="S76" s="59"/>
    </row>
    <row r="77" spans="1:19" ht="21.75" customHeight="1">
      <c r="A77" s="154" t="s">
        <v>38</v>
      </c>
      <c r="B77" s="155" t="s">
        <v>106</v>
      </c>
      <c r="C77" s="155" t="s">
        <v>107</v>
      </c>
      <c r="D77" s="207"/>
      <c r="E77" s="218"/>
      <c r="F77" s="234"/>
      <c r="G77" s="218"/>
      <c r="H77" s="353"/>
      <c r="I77" s="356">
        <v>4.1</v>
      </c>
      <c r="J77" s="353">
        <v>1.5</v>
      </c>
      <c r="K77" s="356"/>
      <c r="L77" s="314"/>
      <c r="M77" s="440"/>
      <c r="N77" s="59"/>
      <c r="O77" s="59"/>
      <c r="P77" s="59"/>
      <c r="Q77" s="123"/>
      <c r="R77" s="59"/>
      <c r="S77" s="59"/>
    </row>
    <row r="78" spans="1:19" ht="21.75" customHeight="1">
      <c r="A78" s="144" t="s">
        <v>38</v>
      </c>
      <c r="B78" s="62" t="s">
        <v>35</v>
      </c>
      <c r="C78" s="62" t="s">
        <v>36</v>
      </c>
      <c r="D78" s="206">
        <v>80</v>
      </c>
      <c r="E78" s="214">
        <v>78</v>
      </c>
      <c r="F78" s="233">
        <v>50</v>
      </c>
      <c r="G78" s="214">
        <v>2.63</v>
      </c>
      <c r="H78" s="337">
        <v>80</v>
      </c>
      <c r="I78" s="338">
        <v>60.04</v>
      </c>
      <c r="J78" s="337">
        <v>40</v>
      </c>
      <c r="K78" s="338">
        <v>32.97</v>
      </c>
      <c r="L78" s="290"/>
      <c r="M78" s="436">
        <v>40</v>
      </c>
      <c r="N78" s="121"/>
      <c r="O78" s="121"/>
      <c r="P78" s="121"/>
      <c r="Q78" s="123"/>
      <c r="R78" s="59"/>
      <c r="S78" s="59"/>
    </row>
    <row r="79" spans="1:19" ht="21.75" customHeight="1">
      <c r="A79" s="154" t="s">
        <v>38</v>
      </c>
      <c r="B79" s="155" t="s">
        <v>161</v>
      </c>
      <c r="C79" s="155" t="s">
        <v>215</v>
      </c>
      <c r="D79" s="207"/>
      <c r="E79" s="218"/>
      <c r="F79" s="207"/>
      <c r="G79" s="218"/>
      <c r="H79" s="353"/>
      <c r="I79" s="356"/>
      <c r="J79" s="353">
        <v>5</v>
      </c>
      <c r="K79" s="356">
        <v>5</v>
      </c>
      <c r="L79" s="314"/>
      <c r="M79" s="440"/>
      <c r="N79" s="59"/>
      <c r="O79" s="59"/>
      <c r="P79" s="59"/>
      <c r="Q79" s="166"/>
      <c r="R79" s="59"/>
      <c r="S79" s="59"/>
    </row>
    <row r="80" spans="1:19" ht="21.75" customHeight="1">
      <c r="A80" s="154" t="s">
        <v>38</v>
      </c>
      <c r="B80" s="155" t="s">
        <v>56</v>
      </c>
      <c r="C80" s="62" t="s">
        <v>176</v>
      </c>
      <c r="D80" s="207"/>
      <c r="E80" s="218"/>
      <c r="F80" s="207">
        <v>37</v>
      </c>
      <c r="G80" s="218">
        <v>37</v>
      </c>
      <c r="H80" s="353">
        <v>85</v>
      </c>
      <c r="I80" s="356">
        <v>85</v>
      </c>
      <c r="J80" s="353">
        <v>95</v>
      </c>
      <c r="K80" s="356">
        <v>95</v>
      </c>
      <c r="L80" s="314"/>
      <c r="M80" s="440">
        <v>65</v>
      </c>
      <c r="N80" s="59"/>
      <c r="O80" s="59"/>
      <c r="P80" s="59"/>
      <c r="Q80" s="166" t="s">
        <v>197</v>
      </c>
      <c r="R80" s="59"/>
      <c r="S80" s="59"/>
    </row>
    <row r="81" spans="1:19" ht="21.75" customHeight="1">
      <c r="A81" s="154" t="s">
        <v>38</v>
      </c>
      <c r="B81" s="155" t="s">
        <v>204</v>
      </c>
      <c r="C81" s="155" t="s">
        <v>205</v>
      </c>
      <c r="D81" s="207"/>
      <c r="E81" s="218"/>
      <c r="F81" s="207"/>
      <c r="G81" s="218"/>
      <c r="H81" s="353"/>
      <c r="I81" s="356"/>
      <c r="J81" s="353"/>
      <c r="K81" s="356">
        <v>0.19</v>
      </c>
      <c r="L81" s="314"/>
      <c r="M81" s="440"/>
      <c r="N81" s="59"/>
      <c r="O81" s="59"/>
      <c r="P81" s="59"/>
      <c r="Q81" s="166"/>
      <c r="R81" s="59"/>
      <c r="S81" s="59"/>
    </row>
    <row r="82" spans="1:110" s="107" customFormat="1" ht="21.75" customHeight="1" thickBot="1">
      <c r="A82" s="137" t="s">
        <v>38</v>
      </c>
      <c r="B82" s="138"/>
      <c r="C82" s="138" t="s">
        <v>114</v>
      </c>
      <c r="D82" s="208">
        <f>SUM(D62:D78)</f>
        <v>1315</v>
      </c>
      <c r="E82" s="216">
        <f>SUM(E62:E78)</f>
        <v>1025.3000000000002</v>
      </c>
      <c r="F82" s="208">
        <f>SUM(F62:F80)</f>
        <v>1257.2</v>
      </c>
      <c r="G82" s="216">
        <f>SUM(G62:G80)</f>
        <v>881.41</v>
      </c>
      <c r="H82" s="346">
        <f>SUM(H62:H80)</f>
        <v>1383.4</v>
      </c>
      <c r="I82" s="347">
        <f>SUM(I62:I80)</f>
        <v>1201.49</v>
      </c>
      <c r="J82" s="346">
        <f>SUM(J62:J81)</f>
        <v>1618</v>
      </c>
      <c r="K82" s="347">
        <f>SUM(K62:K81)</f>
        <v>1391.69</v>
      </c>
      <c r="L82" s="298"/>
      <c r="M82" s="434">
        <f>SUM(M62:M81)</f>
        <v>1227</v>
      </c>
      <c r="N82" s="156"/>
      <c r="O82" s="156"/>
      <c r="P82" s="156"/>
      <c r="Q82" s="125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</row>
    <row r="83" spans="1:110" s="107" customFormat="1" ht="21.75" customHeight="1">
      <c r="A83" s="109"/>
      <c r="B83" s="109"/>
      <c r="C83" s="109"/>
      <c r="D83" s="115"/>
      <c r="E83" s="115"/>
      <c r="F83" s="115"/>
      <c r="G83" s="115"/>
      <c r="H83" s="341"/>
      <c r="I83" s="341"/>
      <c r="J83" s="341"/>
      <c r="K83" s="341"/>
      <c r="L83" s="293"/>
      <c r="M83" s="309"/>
      <c r="N83" s="109"/>
      <c r="O83" s="109"/>
      <c r="P83" s="109"/>
      <c r="Q83" s="11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</row>
    <row r="84" spans="4:17" s="109" customFormat="1" ht="26.25" customHeight="1" thickBot="1">
      <c r="D84" s="115"/>
      <c r="E84" s="115"/>
      <c r="F84" s="115"/>
      <c r="G84" s="115"/>
      <c r="H84" s="341"/>
      <c r="I84" s="341"/>
      <c r="J84" s="341"/>
      <c r="K84" s="341"/>
      <c r="L84" s="293"/>
      <c r="M84" s="317"/>
      <c r="Q84" s="119"/>
    </row>
    <row r="85" spans="1:110" s="107" customFormat="1" ht="21.75" customHeight="1">
      <c r="A85" s="142"/>
      <c r="B85" s="143"/>
      <c r="C85" s="143" t="s">
        <v>180</v>
      </c>
      <c r="D85" s="203"/>
      <c r="E85" s="215"/>
      <c r="F85" s="228"/>
      <c r="G85" s="215"/>
      <c r="H85" s="342"/>
      <c r="I85" s="343"/>
      <c r="J85" s="342"/>
      <c r="K85" s="343"/>
      <c r="L85" s="294"/>
      <c r="M85" s="311"/>
      <c r="N85" s="143"/>
      <c r="O85" s="143"/>
      <c r="P85" s="143"/>
      <c r="Q85" s="127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  <c r="DE85" s="109"/>
      <c r="DF85" s="109"/>
    </row>
    <row r="86" spans="1:110" s="60" customFormat="1" ht="21.75" customHeight="1">
      <c r="A86" s="144" t="s">
        <v>49</v>
      </c>
      <c r="B86" s="62" t="s">
        <v>7</v>
      </c>
      <c r="C86" s="62" t="s">
        <v>28</v>
      </c>
      <c r="D86" s="202">
        <v>1</v>
      </c>
      <c r="E86" s="214">
        <v>0.07</v>
      </c>
      <c r="F86" s="206">
        <v>1</v>
      </c>
      <c r="G86" s="214"/>
      <c r="H86" s="337">
        <v>1</v>
      </c>
      <c r="I86" s="338"/>
      <c r="J86" s="337">
        <v>1</v>
      </c>
      <c r="K86" s="338"/>
      <c r="L86" s="290"/>
      <c r="M86" s="436"/>
      <c r="N86" s="62"/>
      <c r="O86" s="62"/>
      <c r="P86" s="62"/>
      <c r="Q86" s="123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</row>
    <row r="87" spans="1:19" ht="21.75" customHeight="1">
      <c r="A87" s="144" t="s">
        <v>49</v>
      </c>
      <c r="B87" s="62" t="s">
        <v>29</v>
      </c>
      <c r="C87" s="62" t="s">
        <v>30</v>
      </c>
      <c r="D87" s="202">
        <v>15</v>
      </c>
      <c r="E87" s="214">
        <v>14.7</v>
      </c>
      <c r="F87" s="206">
        <v>20</v>
      </c>
      <c r="G87" s="214">
        <v>10.01</v>
      </c>
      <c r="H87" s="337">
        <v>20</v>
      </c>
      <c r="I87" s="338">
        <v>0.9</v>
      </c>
      <c r="J87" s="337">
        <v>5</v>
      </c>
      <c r="K87" s="338">
        <v>1.44</v>
      </c>
      <c r="L87" s="290"/>
      <c r="M87" s="436">
        <v>3</v>
      </c>
      <c r="N87" s="62"/>
      <c r="O87" s="62"/>
      <c r="P87" s="62"/>
      <c r="Q87" s="123" t="s">
        <v>216</v>
      </c>
      <c r="R87" s="59"/>
      <c r="S87" s="59"/>
    </row>
    <row r="88" spans="1:19" ht="21.75" customHeight="1">
      <c r="A88" s="144" t="s">
        <v>49</v>
      </c>
      <c r="B88" s="62" t="s">
        <v>2</v>
      </c>
      <c r="C88" s="62" t="s">
        <v>13</v>
      </c>
      <c r="D88" s="202">
        <v>5.2</v>
      </c>
      <c r="E88" s="214">
        <v>5.2</v>
      </c>
      <c r="F88" s="206">
        <v>50</v>
      </c>
      <c r="G88" s="214"/>
      <c r="H88" s="337"/>
      <c r="I88" s="338"/>
      <c r="J88" s="337"/>
      <c r="K88" s="338"/>
      <c r="L88" s="290"/>
      <c r="M88" s="436"/>
      <c r="N88" s="62"/>
      <c r="O88" s="62"/>
      <c r="P88" s="62"/>
      <c r="Q88" s="123"/>
      <c r="R88" s="59"/>
      <c r="S88" s="59"/>
    </row>
    <row r="89" spans="1:19" ht="21.75" customHeight="1">
      <c r="A89" s="144" t="s">
        <v>49</v>
      </c>
      <c r="B89" s="62" t="s">
        <v>9</v>
      </c>
      <c r="C89" s="62" t="s">
        <v>10</v>
      </c>
      <c r="D89" s="202">
        <v>0</v>
      </c>
      <c r="E89" s="214">
        <v>2.7</v>
      </c>
      <c r="F89" s="206">
        <v>30</v>
      </c>
      <c r="G89" s="214"/>
      <c r="H89" s="337">
        <v>50</v>
      </c>
      <c r="I89" s="338"/>
      <c r="J89" s="337">
        <v>3</v>
      </c>
      <c r="K89" s="338"/>
      <c r="L89" s="290"/>
      <c r="M89" s="436">
        <v>3</v>
      </c>
      <c r="N89" s="62"/>
      <c r="O89" s="62"/>
      <c r="P89" s="62"/>
      <c r="Q89" s="123" t="s">
        <v>217</v>
      </c>
      <c r="R89" s="59"/>
      <c r="S89" s="59"/>
    </row>
    <row r="90" spans="1:19" ht="21.75" customHeight="1">
      <c r="A90" s="110" t="s">
        <v>49</v>
      </c>
      <c r="B90" s="66" t="s">
        <v>3</v>
      </c>
      <c r="C90" s="111" t="s">
        <v>4</v>
      </c>
      <c r="D90" s="130"/>
      <c r="E90" s="219"/>
      <c r="F90" s="244"/>
      <c r="G90" s="219"/>
      <c r="H90" s="357"/>
      <c r="I90" s="358"/>
      <c r="J90" s="357">
        <v>8.4</v>
      </c>
      <c r="K90" s="358">
        <v>8.4</v>
      </c>
      <c r="L90" s="315"/>
      <c r="M90" s="441"/>
      <c r="N90" s="59"/>
      <c r="O90" s="59"/>
      <c r="P90" s="59"/>
      <c r="Q90" s="134"/>
      <c r="R90" s="59"/>
      <c r="S90" s="59"/>
    </row>
    <row r="91" spans="1:21" s="107" customFormat="1" ht="21.75" customHeight="1" thickBot="1">
      <c r="A91" s="137" t="s">
        <v>49</v>
      </c>
      <c r="B91" s="138"/>
      <c r="C91" s="138" t="s">
        <v>50</v>
      </c>
      <c r="D91" s="208">
        <f aca="true" t="shared" si="0" ref="D91:I91">SUM(D86:D90)</f>
        <v>21.2</v>
      </c>
      <c r="E91" s="216">
        <f t="shared" si="0"/>
        <v>22.669999999999998</v>
      </c>
      <c r="F91" s="208">
        <f t="shared" si="0"/>
        <v>101</v>
      </c>
      <c r="G91" s="216">
        <f t="shared" si="0"/>
        <v>10.01</v>
      </c>
      <c r="H91" s="346">
        <f t="shared" si="0"/>
        <v>71</v>
      </c>
      <c r="I91" s="347">
        <f t="shared" si="0"/>
        <v>0.9</v>
      </c>
      <c r="J91" s="346">
        <f>SUM(J85:J90)</f>
        <v>17.4</v>
      </c>
      <c r="K91" s="347">
        <f>SUM(K85:K90)</f>
        <v>9.84</v>
      </c>
      <c r="L91" s="298"/>
      <c r="M91" s="434">
        <f>SUM(M86:M90)</f>
        <v>6</v>
      </c>
      <c r="N91" s="156"/>
      <c r="O91" s="156"/>
      <c r="P91" s="156"/>
      <c r="Q91" s="125"/>
      <c r="R91" s="109"/>
      <c r="S91" s="109"/>
      <c r="T91" s="109"/>
      <c r="U91" s="109"/>
    </row>
    <row r="92" spans="1:21" s="107" customFormat="1" ht="19.5" customHeight="1" thickBot="1">
      <c r="A92" s="109"/>
      <c r="B92" s="109"/>
      <c r="C92" s="109"/>
      <c r="D92" s="115"/>
      <c r="E92" s="115"/>
      <c r="F92" s="115"/>
      <c r="G92" s="115"/>
      <c r="H92" s="341"/>
      <c r="I92" s="341"/>
      <c r="J92" s="341"/>
      <c r="K92" s="341"/>
      <c r="L92" s="293"/>
      <c r="M92" s="317"/>
      <c r="N92" s="109"/>
      <c r="O92" s="109"/>
      <c r="P92" s="109"/>
      <c r="Q92" s="119"/>
      <c r="R92" s="109"/>
      <c r="S92" s="109"/>
      <c r="T92" s="109"/>
      <c r="U92" s="109"/>
    </row>
    <row r="93" spans="1:21" s="107" customFormat="1" ht="19.5" customHeight="1">
      <c r="A93" s="142"/>
      <c r="B93" s="143"/>
      <c r="C93" s="143" t="s">
        <v>181</v>
      </c>
      <c r="D93" s="150"/>
      <c r="E93" s="245"/>
      <c r="F93" s="257"/>
      <c r="G93" s="245"/>
      <c r="H93" s="348"/>
      <c r="I93" s="343"/>
      <c r="J93" s="342"/>
      <c r="K93" s="343"/>
      <c r="L93" s="334"/>
      <c r="M93" s="329"/>
      <c r="N93" s="126"/>
      <c r="O93" s="126"/>
      <c r="P93" s="126"/>
      <c r="Q93" s="127"/>
      <c r="R93" s="109"/>
      <c r="S93" s="109"/>
      <c r="T93" s="109"/>
      <c r="U93" s="109"/>
    </row>
    <row r="94" spans="1:21" s="107" customFormat="1" ht="19.5" customHeight="1">
      <c r="A94" s="374" t="s">
        <v>182</v>
      </c>
      <c r="B94" s="375" t="s">
        <v>5</v>
      </c>
      <c r="C94" s="62" t="s">
        <v>8</v>
      </c>
      <c r="D94" s="145"/>
      <c r="E94" s="332"/>
      <c r="F94" s="405"/>
      <c r="G94" s="332"/>
      <c r="H94" s="369">
        <v>3.5</v>
      </c>
      <c r="I94" s="370">
        <v>8.91</v>
      </c>
      <c r="J94" s="383"/>
      <c r="K94" s="370"/>
      <c r="L94" s="335"/>
      <c r="M94" s="330"/>
      <c r="N94" s="62"/>
      <c r="O94" s="62"/>
      <c r="P94" s="62"/>
      <c r="Q94" s="123"/>
      <c r="R94" s="109"/>
      <c r="S94" s="109"/>
      <c r="T94" s="109"/>
      <c r="U94" s="109"/>
    </row>
    <row r="95" spans="1:21" s="107" customFormat="1" ht="25.5" customHeight="1" thickBot="1">
      <c r="A95" s="137" t="s">
        <v>182</v>
      </c>
      <c r="B95" s="138"/>
      <c r="C95" s="138" t="s">
        <v>181</v>
      </c>
      <c r="D95" s="151"/>
      <c r="E95" s="239"/>
      <c r="F95" s="255"/>
      <c r="G95" s="239"/>
      <c r="H95" s="354">
        <f>SUM(H93:H94)</f>
        <v>3.5</v>
      </c>
      <c r="I95" s="347">
        <f>SUM(I93:I94)</f>
        <v>8.91</v>
      </c>
      <c r="J95" s="346"/>
      <c r="K95" s="347"/>
      <c r="L95" s="336"/>
      <c r="M95" s="331"/>
      <c r="N95" s="124"/>
      <c r="O95" s="124"/>
      <c r="P95" s="124"/>
      <c r="Q95" s="125"/>
      <c r="R95" s="109"/>
      <c r="S95" s="109"/>
      <c r="T95" s="109"/>
      <c r="U95" s="109"/>
    </row>
    <row r="96" spans="1:21" s="107" customFormat="1" ht="25.5" customHeight="1" thickBot="1">
      <c r="A96" s="13"/>
      <c r="B96" s="120"/>
      <c r="C96" s="120"/>
      <c r="D96" s="371"/>
      <c r="E96" s="372"/>
      <c r="F96" s="115"/>
      <c r="G96" s="372"/>
      <c r="H96" s="341"/>
      <c r="I96" s="373"/>
      <c r="J96" s="341"/>
      <c r="K96" s="341"/>
      <c r="L96" s="293"/>
      <c r="M96" s="316"/>
      <c r="N96" s="111"/>
      <c r="O96" s="111"/>
      <c r="P96" s="111"/>
      <c r="Q96" s="134"/>
      <c r="R96" s="109"/>
      <c r="S96" s="109"/>
      <c r="T96" s="109"/>
      <c r="U96" s="109"/>
    </row>
    <row r="97" spans="1:21" s="107" customFormat="1" ht="21.75" customHeight="1">
      <c r="A97" s="157"/>
      <c r="B97" s="143"/>
      <c r="C97" s="143" t="s">
        <v>52</v>
      </c>
      <c r="D97" s="203"/>
      <c r="E97" s="215"/>
      <c r="F97" s="228"/>
      <c r="G97" s="215"/>
      <c r="H97" s="342"/>
      <c r="I97" s="343"/>
      <c r="J97" s="342"/>
      <c r="K97" s="343"/>
      <c r="L97" s="294"/>
      <c r="M97" s="311"/>
      <c r="N97" s="143"/>
      <c r="O97" s="143"/>
      <c r="P97" s="143"/>
      <c r="Q97" s="127"/>
      <c r="R97" s="109"/>
      <c r="S97" s="109"/>
      <c r="T97" s="109"/>
      <c r="U97" s="109"/>
    </row>
    <row r="98" spans="1:19" ht="21.75" customHeight="1">
      <c r="A98" s="158" t="s">
        <v>51</v>
      </c>
      <c r="B98" s="62" t="s">
        <v>2</v>
      </c>
      <c r="C98" s="122" t="s">
        <v>13</v>
      </c>
      <c r="D98" s="202"/>
      <c r="E98" s="214"/>
      <c r="F98" s="233">
        <v>55.9</v>
      </c>
      <c r="G98" s="214"/>
      <c r="H98" s="337">
        <v>16.5</v>
      </c>
      <c r="I98" s="338"/>
      <c r="J98" s="337"/>
      <c r="K98" s="338"/>
      <c r="L98" s="290"/>
      <c r="M98" s="304"/>
      <c r="N98" s="62"/>
      <c r="O98" s="62"/>
      <c r="P98" s="62"/>
      <c r="Q98" s="190"/>
      <c r="R98" s="182"/>
      <c r="S98" s="182"/>
    </row>
    <row r="99" spans="1:19" ht="21.75" customHeight="1">
      <c r="A99" s="61" t="s">
        <v>51</v>
      </c>
      <c r="B99" s="111" t="s">
        <v>33</v>
      </c>
      <c r="C99" s="111" t="s">
        <v>34</v>
      </c>
      <c r="D99" s="130">
        <v>15</v>
      </c>
      <c r="E99" s="219">
        <v>1.5</v>
      </c>
      <c r="F99" s="244">
        <v>5</v>
      </c>
      <c r="G99" s="219"/>
      <c r="H99" s="357"/>
      <c r="I99" s="358"/>
      <c r="J99" s="357"/>
      <c r="K99" s="358"/>
      <c r="L99" s="290"/>
      <c r="M99" s="304"/>
      <c r="N99" s="62"/>
      <c r="O99" s="62"/>
      <c r="P99" s="62"/>
      <c r="Q99" s="123"/>
      <c r="R99" s="59"/>
      <c r="S99" s="59"/>
    </row>
    <row r="100" spans="1:19" ht="21.75" customHeight="1">
      <c r="A100" s="159" t="s">
        <v>51</v>
      </c>
      <c r="B100" s="155" t="s">
        <v>35</v>
      </c>
      <c r="C100" s="155" t="s">
        <v>36</v>
      </c>
      <c r="D100" s="207">
        <v>15</v>
      </c>
      <c r="E100" s="218"/>
      <c r="F100" s="234">
        <v>5</v>
      </c>
      <c r="G100" s="218"/>
      <c r="H100" s="353"/>
      <c r="I100" s="356"/>
      <c r="J100" s="353"/>
      <c r="K100" s="356"/>
      <c r="L100" s="290"/>
      <c r="M100" s="304"/>
      <c r="N100" s="62"/>
      <c r="O100" s="62"/>
      <c r="P100" s="62"/>
      <c r="Q100" s="123"/>
      <c r="R100" s="59"/>
      <c r="S100" s="59"/>
    </row>
    <row r="101" spans="1:19" ht="21.75" customHeight="1">
      <c r="A101" s="159" t="s">
        <v>51</v>
      </c>
      <c r="B101" s="155" t="s">
        <v>161</v>
      </c>
      <c r="C101" s="155" t="s">
        <v>162</v>
      </c>
      <c r="D101" s="207"/>
      <c r="E101" s="218"/>
      <c r="F101" s="234"/>
      <c r="G101" s="218"/>
      <c r="H101" s="353">
        <v>20</v>
      </c>
      <c r="I101" s="356">
        <v>20</v>
      </c>
      <c r="J101" s="353">
        <v>25</v>
      </c>
      <c r="K101" s="356">
        <v>25</v>
      </c>
      <c r="L101" s="290"/>
      <c r="M101" s="304">
        <v>25</v>
      </c>
      <c r="N101" s="62"/>
      <c r="O101" s="62"/>
      <c r="P101" s="62"/>
      <c r="Q101" s="123" t="s">
        <v>172</v>
      </c>
      <c r="R101" s="59"/>
      <c r="S101" s="59"/>
    </row>
    <row r="102" spans="1:19" ht="21.75" customHeight="1">
      <c r="A102" s="159" t="s">
        <v>51</v>
      </c>
      <c r="B102" s="155" t="s">
        <v>53</v>
      </c>
      <c r="C102" s="155" t="s">
        <v>54</v>
      </c>
      <c r="D102" s="207">
        <v>40</v>
      </c>
      <c r="E102" s="218">
        <v>30</v>
      </c>
      <c r="F102" s="234"/>
      <c r="G102" s="218"/>
      <c r="H102" s="353"/>
      <c r="I102" s="356"/>
      <c r="J102" s="353"/>
      <c r="K102" s="356"/>
      <c r="L102" s="290"/>
      <c r="M102" s="304"/>
      <c r="N102" s="62"/>
      <c r="O102" s="62"/>
      <c r="P102" s="62"/>
      <c r="Q102" s="123"/>
      <c r="R102" s="132"/>
      <c r="S102" s="59"/>
    </row>
    <row r="103" spans="1:19" ht="21.75" customHeight="1">
      <c r="A103" s="159" t="s">
        <v>51</v>
      </c>
      <c r="B103" s="155" t="s">
        <v>56</v>
      </c>
      <c r="C103" s="155" t="s">
        <v>163</v>
      </c>
      <c r="D103" s="207"/>
      <c r="E103" s="218"/>
      <c r="F103" s="234">
        <v>74.1</v>
      </c>
      <c r="G103" s="218">
        <v>74.1</v>
      </c>
      <c r="H103" s="353">
        <v>83.2</v>
      </c>
      <c r="I103" s="356">
        <v>83.2</v>
      </c>
      <c r="J103" s="353">
        <v>80</v>
      </c>
      <c r="K103" s="356">
        <v>80</v>
      </c>
      <c r="L103" s="290"/>
      <c r="M103" s="304">
        <v>125</v>
      </c>
      <c r="N103" s="62"/>
      <c r="O103" s="62"/>
      <c r="P103" s="62"/>
      <c r="Q103" s="123" t="s">
        <v>172</v>
      </c>
      <c r="R103" s="132"/>
      <c r="S103" s="59"/>
    </row>
    <row r="104" spans="1:19" ht="21.75" customHeight="1">
      <c r="A104" s="159" t="s">
        <v>51</v>
      </c>
      <c r="B104" s="155" t="s">
        <v>108</v>
      </c>
      <c r="C104" s="155" t="s">
        <v>164</v>
      </c>
      <c r="D104" s="207"/>
      <c r="E104" s="218"/>
      <c r="F104" s="234"/>
      <c r="G104" s="218"/>
      <c r="H104" s="353"/>
      <c r="I104" s="356"/>
      <c r="J104" s="353"/>
      <c r="K104" s="356"/>
      <c r="L104" s="290"/>
      <c r="M104" s="304"/>
      <c r="N104" s="62"/>
      <c r="O104" s="62"/>
      <c r="P104" s="62"/>
      <c r="Q104" s="123"/>
      <c r="R104" s="59"/>
      <c r="S104" s="59"/>
    </row>
    <row r="105" spans="1:19" ht="21.75" customHeight="1">
      <c r="A105" s="158" t="s">
        <v>51</v>
      </c>
      <c r="B105" s="62" t="s">
        <v>3</v>
      </c>
      <c r="C105" s="62" t="s">
        <v>4</v>
      </c>
      <c r="D105" s="202"/>
      <c r="E105" s="214"/>
      <c r="F105" s="233"/>
      <c r="G105" s="214"/>
      <c r="H105" s="337"/>
      <c r="I105" s="338"/>
      <c r="J105" s="337"/>
      <c r="K105" s="338"/>
      <c r="L105" s="290"/>
      <c r="M105" s="304"/>
      <c r="N105" s="62"/>
      <c r="O105" s="62"/>
      <c r="P105" s="62"/>
      <c r="Q105" s="123"/>
      <c r="R105" s="59"/>
      <c r="S105" s="59"/>
    </row>
    <row r="106" spans="1:21" s="107" customFormat="1" ht="21.75" customHeight="1" thickBot="1">
      <c r="A106" s="160" t="s">
        <v>51</v>
      </c>
      <c r="B106" s="138"/>
      <c r="C106" s="138" t="s">
        <v>52</v>
      </c>
      <c r="D106" s="208">
        <f>SUM(D99:D105)</f>
        <v>70</v>
      </c>
      <c r="E106" s="216">
        <f>SUM(E99:E105)</f>
        <v>31.5</v>
      </c>
      <c r="F106" s="208">
        <f>SUM(F98:F105)</f>
        <v>140</v>
      </c>
      <c r="G106" s="216">
        <f>SUM(G98:G105)</f>
        <v>74.1</v>
      </c>
      <c r="H106" s="346">
        <f>SUM(H97:H105)</f>
        <v>119.7</v>
      </c>
      <c r="I106" s="347">
        <f>SUM(I98:I105)</f>
        <v>103.2</v>
      </c>
      <c r="J106" s="346">
        <f>SUM(J97:J105)</f>
        <v>105</v>
      </c>
      <c r="K106" s="347">
        <f>SUM(K97:K105)</f>
        <v>105</v>
      </c>
      <c r="L106" s="298"/>
      <c r="M106" s="434">
        <f>SUM(M97:M105)</f>
        <v>150</v>
      </c>
      <c r="N106" s="138"/>
      <c r="O106" s="138"/>
      <c r="P106" s="138"/>
      <c r="Q106" s="125"/>
      <c r="R106" s="109"/>
      <c r="S106" s="109"/>
      <c r="T106" s="109"/>
      <c r="U106" s="109"/>
    </row>
    <row r="107" spans="1:21" s="107" customFormat="1" ht="25.5" customHeight="1" thickBot="1">
      <c r="A107" s="109"/>
      <c r="B107" s="109"/>
      <c r="C107" s="109"/>
      <c r="D107" s="115"/>
      <c r="E107" s="115"/>
      <c r="F107" s="115"/>
      <c r="G107" s="115"/>
      <c r="H107" s="341"/>
      <c r="I107" s="341"/>
      <c r="J107" s="341"/>
      <c r="K107" s="341"/>
      <c r="L107" s="293"/>
      <c r="M107" s="317"/>
      <c r="N107" s="109"/>
      <c r="O107" s="109"/>
      <c r="P107" s="109"/>
      <c r="Q107" s="119"/>
      <c r="R107" s="109"/>
      <c r="S107" s="109"/>
      <c r="T107" s="109"/>
      <c r="U107" s="109"/>
    </row>
    <row r="108" spans="1:21" s="107" customFormat="1" ht="21.75" customHeight="1">
      <c r="A108" s="157"/>
      <c r="B108" s="143"/>
      <c r="C108" s="143" t="s">
        <v>128</v>
      </c>
      <c r="D108" s="203"/>
      <c r="E108" s="215"/>
      <c r="F108" s="228"/>
      <c r="G108" s="215"/>
      <c r="H108" s="342"/>
      <c r="I108" s="343"/>
      <c r="J108" s="342"/>
      <c r="K108" s="343"/>
      <c r="L108" s="294"/>
      <c r="M108" s="311"/>
      <c r="N108" s="143"/>
      <c r="O108" s="143"/>
      <c r="P108" s="143"/>
      <c r="Q108" s="127"/>
      <c r="R108" s="109"/>
      <c r="S108" s="109"/>
      <c r="T108" s="109"/>
      <c r="U108" s="109"/>
    </row>
    <row r="109" spans="1:21" s="60" customFormat="1" ht="21.75" customHeight="1">
      <c r="A109" s="161" t="s">
        <v>129</v>
      </c>
      <c r="B109" s="122" t="s">
        <v>7</v>
      </c>
      <c r="C109" s="122" t="s">
        <v>130</v>
      </c>
      <c r="D109" s="209">
        <v>2</v>
      </c>
      <c r="E109" s="217">
        <v>1.9</v>
      </c>
      <c r="F109" s="205"/>
      <c r="G109" s="217"/>
      <c r="H109" s="351"/>
      <c r="I109" s="355"/>
      <c r="J109" s="351"/>
      <c r="K109" s="355"/>
      <c r="L109" s="295"/>
      <c r="M109" s="312"/>
      <c r="N109" s="122"/>
      <c r="O109" s="122"/>
      <c r="P109" s="122"/>
      <c r="Q109" s="153"/>
      <c r="R109" s="59"/>
      <c r="S109" s="59"/>
      <c r="T109" s="59"/>
      <c r="U109" s="59"/>
    </row>
    <row r="110" spans="1:21" s="107" customFormat="1" ht="21.75" customHeight="1">
      <c r="A110" s="158" t="s">
        <v>129</v>
      </c>
      <c r="B110" s="62" t="s">
        <v>2</v>
      </c>
      <c r="C110" s="122" t="s">
        <v>13</v>
      </c>
      <c r="D110" s="202">
        <v>2.3</v>
      </c>
      <c r="E110" s="214">
        <v>2.3</v>
      </c>
      <c r="F110" s="233">
        <v>34.8</v>
      </c>
      <c r="G110" s="214"/>
      <c r="H110" s="337"/>
      <c r="I110" s="338"/>
      <c r="J110" s="337"/>
      <c r="K110" s="338"/>
      <c r="L110" s="290"/>
      <c r="M110" s="304"/>
      <c r="N110" s="62"/>
      <c r="O110" s="62"/>
      <c r="P110" s="62"/>
      <c r="Q110" s="123"/>
      <c r="R110" s="109"/>
      <c r="S110" s="109"/>
      <c r="T110" s="109"/>
      <c r="U110" s="109"/>
    </row>
    <row r="111" spans="1:21" s="107" customFormat="1" ht="21.75" customHeight="1">
      <c r="A111" s="158" t="s">
        <v>129</v>
      </c>
      <c r="B111" s="62" t="s">
        <v>9</v>
      </c>
      <c r="C111" s="62" t="s">
        <v>10</v>
      </c>
      <c r="D111" s="206"/>
      <c r="E111" s="214"/>
      <c r="F111" s="233"/>
      <c r="G111" s="214"/>
      <c r="H111" s="337">
        <v>3</v>
      </c>
      <c r="I111" s="338">
        <v>1.11</v>
      </c>
      <c r="J111" s="337"/>
      <c r="K111" s="338"/>
      <c r="L111" s="290"/>
      <c r="M111" s="304"/>
      <c r="N111" s="62"/>
      <c r="O111" s="62"/>
      <c r="P111" s="62"/>
      <c r="Q111" s="123"/>
      <c r="R111" s="109"/>
      <c r="S111" s="109"/>
      <c r="T111" s="109"/>
      <c r="U111" s="109"/>
    </row>
    <row r="112" spans="1:21" s="107" customFormat="1" ht="21.75" customHeight="1">
      <c r="A112" s="61" t="s">
        <v>129</v>
      </c>
      <c r="B112" s="111" t="s">
        <v>33</v>
      </c>
      <c r="C112" s="111" t="s">
        <v>34</v>
      </c>
      <c r="D112" s="130"/>
      <c r="E112" s="219"/>
      <c r="F112" s="244"/>
      <c r="G112" s="219"/>
      <c r="H112" s="357"/>
      <c r="I112" s="358"/>
      <c r="J112" s="357"/>
      <c r="K112" s="358"/>
      <c r="L112" s="290"/>
      <c r="M112" s="304"/>
      <c r="N112" s="62"/>
      <c r="O112" s="62"/>
      <c r="P112" s="62"/>
      <c r="Q112" s="123"/>
      <c r="R112" s="109"/>
      <c r="S112" s="109"/>
      <c r="T112" s="109"/>
      <c r="U112" s="109"/>
    </row>
    <row r="113" spans="1:21" s="107" customFormat="1" ht="21.75" customHeight="1">
      <c r="A113" s="159" t="s">
        <v>129</v>
      </c>
      <c r="B113" s="155" t="s">
        <v>35</v>
      </c>
      <c r="C113" s="155" t="s">
        <v>36</v>
      </c>
      <c r="D113" s="207"/>
      <c r="E113" s="218"/>
      <c r="F113" s="234"/>
      <c r="G113" s="218"/>
      <c r="H113" s="353"/>
      <c r="I113" s="356"/>
      <c r="J113" s="353"/>
      <c r="K113" s="356"/>
      <c r="L113" s="290"/>
      <c r="M113" s="304"/>
      <c r="N113" s="62"/>
      <c r="O113" s="62"/>
      <c r="P113" s="62"/>
      <c r="Q113" s="123"/>
      <c r="R113" s="109"/>
      <c r="S113" s="109"/>
      <c r="T113" s="109"/>
      <c r="U113" s="109"/>
    </row>
    <row r="114" spans="1:21" s="107" customFormat="1" ht="21.75" customHeight="1">
      <c r="A114" s="159" t="s">
        <v>129</v>
      </c>
      <c r="B114" s="155" t="s">
        <v>53</v>
      </c>
      <c r="C114" s="155" t="s">
        <v>54</v>
      </c>
      <c r="D114" s="207"/>
      <c r="E114" s="218"/>
      <c r="F114" s="234"/>
      <c r="G114" s="218"/>
      <c r="H114" s="353"/>
      <c r="I114" s="356"/>
      <c r="J114" s="353"/>
      <c r="K114" s="356"/>
      <c r="L114" s="290"/>
      <c r="M114" s="304"/>
      <c r="N114" s="62"/>
      <c r="O114" s="62"/>
      <c r="P114" s="62"/>
      <c r="Q114" s="123"/>
      <c r="R114" s="109"/>
      <c r="S114" s="109"/>
      <c r="T114" s="109"/>
      <c r="U114" s="109"/>
    </row>
    <row r="115" spans="1:21" s="107" customFormat="1" ht="21.75" customHeight="1">
      <c r="A115" s="159" t="s">
        <v>129</v>
      </c>
      <c r="B115" s="155" t="s">
        <v>56</v>
      </c>
      <c r="C115" s="155" t="s">
        <v>163</v>
      </c>
      <c r="D115" s="207"/>
      <c r="E115" s="218"/>
      <c r="F115" s="234">
        <v>50.2</v>
      </c>
      <c r="G115" s="218">
        <v>50.2</v>
      </c>
      <c r="H115" s="353">
        <v>65</v>
      </c>
      <c r="I115" s="356">
        <v>65</v>
      </c>
      <c r="J115" s="353">
        <v>65</v>
      </c>
      <c r="K115" s="356">
        <v>65</v>
      </c>
      <c r="L115" s="290"/>
      <c r="M115" s="304">
        <v>50</v>
      </c>
      <c r="N115" s="62"/>
      <c r="O115" s="62"/>
      <c r="P115" s="62"/>
      <c r="Q115" s="123" t="s">
        <v>172</v>
      </c>
      <c r="R115" s="109"/>
      <c r="S115" s="109"/>
      <c r="T115" s="109"/>
      <c r="U115" s="109"/>
    </row>
    <row r="116" spans="1:17" s="109" customFormat="1" ht="21.75" customHeight="1">
      <c r="A116" s="158" t="s">
        <v>51</v>
      </c>
      <c r="B116" s="62" t="s">
        <v>3</v>
      </c>
      <c r="C116" s="62" t="s">
        <v>4</v>
      </c>
      <c r="D116" s="202">
        <v>400</v>
      </c>
      <c r="E116" s="214">
        <v>321.1</v>
      </c>
      <c r="F116" s="233"/>
      <c r="G116" s="214"/>
      <c r="H116" s="337"/>
      <c r="I116" s="338"/>
      <c r="J116" s="337"/>
      <c r="K116" s="338"/>
      <c r="L116" s="290"/>
      <c r="M116" s="304"/>
      <c r="N116" s="62"/>
      <c r="O116" s="62"/>
      <c r="P116" s="62"/>
      <c r="Q116" s="123"/>
    </row>
    <row r="117" spans="1:21" s="107" customFormat="1" ht="21.75" customHeight="1" thickBot="1">
      <c r="A117" s="160" t="s">
        <v>129</v>
      </c>
      <c r="B117" s="138"/>
      <c r="C117" s="138" t="s">
        <v>128</v>
      </c>
      <c r="D117" s="208">
        <f>SUM(D109:D116)</f>
        <v>404.3</v>
      </c>
      <c r="E117" s="216">
        <f>SUM(E109:E116)</f>
        <v>325.3</v>
      </c>
      <c r="F117" s="239">
        <f>SUM(F109:F116)</f>
        <v>85</v>
      </c>
      <c r="G117" s="216">
        <f>SUM(G109:G116)</f>
        <v>50.2</v>
      </c>
      <c r="H117" s="346">
        <f>SUM(H108:H116)</f>
        <v>68</v>
      </c>
      <c r="I117" s="347">
        <f>SUM(I108:I116)</f>
        <v>66.11</v>
      </c>
      <c r="J117" s="346">
        <f>SUM(J109:J116)</f>
        <v>65</v>
      </c>
      <c r="K117" s="347">
        <f>SUM(K109:K116)</f>
        <v>65</v>
      </c>
      <c r="L117" s="298"/>
      <c r="M117" s="434">
        <f>SUM(M108:M116)</f>
        <v>50</v>
      </c>
      <c r="N117" s="138"/>
      <c r="O117" s="138"/>
      <c r="P117" s="138"/>
      <c r="Q117" s="125"/>
      <c r="R117" s="109"/>
      <c r="S117" s="109"/>
      <c r="T117" s="109"/>
      <c r="U117" s="109"/>
    </row>
    <row r="118" spans="1:21" s="107" customFormat="1" ht="25.5" customHeight="1" thickBot="1">
      <c r="A118" s="109"/>
      <c r="B118" s="109"/>
      <c r="C118" s="109"/>
      <c r="D118" s="115"/>
      <c r="E118" s="115"/>
      <c r="F118" s="115"/>
      <c r="G118" s="115"/>
      <c r="H118" s="341"/>
      <c r="I118" s="341"/>
      <c r="J118" s="341"/>
      <c r="K118" s="341"/>
      <c r="L118" s="293"/>
      <c r="M118" s="313"/>
      <c r="N118" s="227"/>
      <c r="O118" s="162"/>
      <c r="P118" s="163"/>
      <c r="Q118" s="119"/>
      <c r="R118" s="109"/>
      <c r="S118" s="109"/>
      <c r="T118" s="109"/>
      <c r="U118" s="109"/>
    </row>
    <row r="119" spans="1:21" s="107" customFormat="1" ht="21.75" customHeight="1">
      <c r="A119" s="157" t="s">
        <v>131</v>
      </c>
      <c r="B119" s="143"/>
      <c r="C119" s="143" t="s">
        <v>132</v>
      </c>
      <c r="D119" s="228"/>
      <c r="E119" s="215"/>
      <c r="F119" s="245"/>
      <c r="G119" s="215"/>
      <c r="H119" s="342"/>
      <c r="I119" s="343"/>
      <c r="J119" s="342"/>
      <c r="K119" s="343"/>
      <c r="L119" s="294"/>
      <c r="M119" s="311"/>
      <c r="N119" s="164"/>
      <c r="O119" s="164"/>
      <c r="P119" s="164"/>
      <c r="Q119" s="165"/>
      <c r="R119" s="109"/>
      <c r="S119" s="109"/>
      <c r="T119" s="109"/>
      <c r="U119" s="109"/>
    </row>
    <row r="120" spans="1:21" s="60" customFormat="1" ht="21.75" customHeight="1">
      <c r="A120" s="159" t="s">
        <v>131</v>
      </c>
      <c r="B120" s="155" t="s">
        <v>2</v>
      </c>
      <c r="C120" s="155" t="s">
        <v>133</v>
      </c>
      <c r="D120" s="207">
        <v>8.2</v>
      </c>
      <c r="E120" s="218">
        <v>8.1</v>
      </c>
      <c r="F120" s="234"/>
      <c r="G120" s="218"/>
      <c r="H120" s="353"/>
      <c r="I120" s="356"/>
      <c r="J120" s="353"/>
      <c r="K120" s="356"/>
      <c r="L120" s="314"/>
      <c r="M120" s="306"/>
      <c r="N120" s="155"/>
      <c r="O120" s="155"/>
      <c r="P120" s="155"/>
      <c r="Q120" s="166"/>
      <c r="R120" s="59"/>
      <c r="S120" s="59"/>
      <c r="T120" s="59"/>
      <c r="U120" s="59"/>
    </row>
    <row r="121" spans="1:21" s="60" customFormat="1" ht="21.75" customHeight="1">
      <c r="A121" s="159" t="s">
        <v>131</v>
      </c>
      <c r="B121" s="155" t="s">
        <v>161</v>
      </c>
      <c r="C121" s="155" t="s">
        <v>162</v>
      </c>
      <c r="D121" s="207"/>
      <c r="E121" s="218"/>
      <c r="F121" s="234"/>
      <c r="G121" s="218"/>
      <c r="H121" s="353"/>
      <c r="I121" s="356"/>
      <c r="J121" s="353">
        <v>8</v>
      </c>
      <c r="K121" s="356">
        <v>8</v>
      </c>
      <c r="L121" s="314"/>
      <c r="M121" s="306">
        <v>15</v>
      </c>
      <c r="N121" s="155"/>
      <c r="O121" s="155"/>
      <c r="P121" s="155"/>
      <c r="Q121" s="166" t="s">
        <v>172</v>
      </c>
      <c r="R121" s="59"/>
      <c r="S121" s="59"/>
      <c r="T121" s="59"/>
      <c r="U121" s="59"/>
    </row>
    <row r="122" spans="1:21" s="107" customFormat="1" ht="21.75" customHeight="1" thickBot="1">
      <c r="A122" s="160" t="s">
        <v>131</v>
      </c>
      <c r="B122" s="138"/>
      <c r="C122" s="138" t="s">
        <v>132</v>
      </c>
      <c r="D122" s="208">
        <f>SUM(D120)</f>
        <v>8.2</v>
      </c>
      <c r="E122" s="216">
        <f>SUM(E120)</f>
        <v>8.1</v>
      </c>
      <c r="F122" s="239"/>
      <c r="G122" s="216"/>
      <c r="H122" s="346"/>
      <c r="I122" s="347"/>
      <c r="J122" s="346">
        <f>SUM(J120:J121)</f>
        <v>8</v>
      </c>
      <c r="K122" s="347">
        <f>SUM(K120:K121)</f>
        <v>8</v>
      </c>
      <c r="L122" s="298"/>
      <c r="M122" s="434">
        <f>SUM(M119:M121)</f>
        <v>15</v>
      </c>
      <c r="N122" s="138"/>
      <c r="O122" s="138"/>
      <c r="P122" s="138"/>
      <c r="Q122" s="125"/>
      <c r="R122" s="109"/>
      <c r="S122" s="109"/>
      <c r="T122" s="109"/>
      <c r="U122" s="109"/>
    </row>
    <row r="123" spans="1:21" s="107" customFormat="1" ht="25.5" customHeight="1">
      <c r="A123" s="109"/>
      <c r="B123" s="109"/>
      <c r="C123" s="109"/>
      <c r="D123" s="115"/>
      <c r="E123" s="115"/>
      <c r="F123" s="115"/>
      <c r="G123" s="115"/>
      <c r="H123" s="341"/>
      <c r="I123" s="341"/>
      <c r="J123" s="341"/>
      <c r="K123" s="341"/>
      <c r="L123" s="293"/>
      <c r="M123" s="309"/>
      <c r="N123" s="229"/>
      <c r="O123" s="120"/>
      <c r="P123" s="167"/>
      <c r="Q123" s="119"/>
      <c r="R123" s="109"/>
      <c r="S123" s="109"/>
      <c r="T123" s="109"/>
      <c r="U123" s="109"/>
    </row>
    <row r="124" spans="1:21" s="107" customFormat="1" ht="19.5" customHeight="1" thickBot="1">
      <c r="A124" s="109"/>
      <c r="B124" s="109"/>
      <c r="C124" s="109"/>
      <c r="D124" s="115"/>
      <c r="E124" s="115"/>
      <c r="F124" s="115"/>
      <c r="G124" s="115"/>
      <c r="H124" s="341"/>
      <c r="I124" s="341"/>
      <c r="J124" s="341"/>
      <c r="K124" s="341"/>
      <c r="L124" s="293"/>
      <c r="M124" s="310"/>
      <c r="N124" s="229"/>
      <c r="O124" s="120"/>
      <c r="P124" s="167"/>
      <c r="Q124" s="119"/>
      <c r="R124" s="109"/>
      <c r="S124" s="109"/>
      <c r="T124" s="109"/>
      <c r="U124" s="109"/>
    </row>
    <row r="125" spans="1:21" s="107" customFormat="1" ht="21.75" customHeight="1">
      <c r="A125" s="157" t="s">
        <v>55</v>
      </c>
      <c r="B125" s="143"/>
      <c r="C125" s="143" t="s">
        <v>58</v>
      </c>
      <c r="D125" s="228"/>
      <c r="E125" s="215"/>
      <c r="F125" s="245"/>
      <c r="G125" s="215"/>
      <c r="H125" s="342"/>
      <c r="I125" s="343"/>
      <c r="J125" s="342"/>
      <c r="K125" s="343"/>
      <c r="L125" s="294"/>
      <c r="M125" s="311"/>
      <c r="N125" s="164"/>
      <c r="O125" s="164"/>
      <c r="P125" s="164"/>
      <c r="Q125" s="165"/>
      <c r="R125" s="109"/>
      <c r="S125" s="109"/>
      <c r="T125" s="109"/>
      <c r="U125" s="109"/>
    </row>
    <row r="126" spans="1:19" ht="21.75" customHeight="1">
      <c r="A126" s="158" t="s">
        <v>55</v>
      </c>
      <c r="B126" s="62" t="s">
        <v>56</v>
      </c>
      <c r="C126" s="62" t="s">
        <v>57</v>
      </c>
      <c r="D126" s="202">
        <v>25</v>
      </c>
      <c r="E126" s="214">
        <v>10</v>
      </c>
      <c r="F126" s="206">
        <v>15</v>
      </c>
      <c r="G126" s="214">
        <v>15</v>
      </c>
      <c r="H126" s="337">
        <v>15</v>
      </c>
      <c r="I126" s="338">
        <v>15</v>
      </c>
      <c r="J126" s="337">
        <v>20</v>
      </c>
      <c r="K126" s="338">
        <v>20</v>
      </c>
      <c r="L126" s="290"/>
      <c r="M126" s="304">
        <v>20</v>
      </c>
      <c r="N126" s="62"/>
      <c r="O126" s="62"/>
      <c r="P126" s="62"/>
      <c r="Q126" s="123" t="s">
        <v>172</v>
      </c>
      <c r="R126" s="132"/>
      <c r="S126" s="59"/>
    </row>
    <row r="127" spans="1:21" s="107" customFormat="1" ht="21.75" customHeight="1" thickBot="1">
      <c r="A127" s="160" t="s">
        <v>55</v>
      </c>
      <c r="B127" s="138"/>
      <c r="C127" s="138" t="s">
        <v>58</v>
      </c>
      <c r="D127" s="208">
        <f aca="true" t="shared" si="1" ref="D127:I127">SUM(D126)</f>
        <v>25</v>
      </c>
      <c r="E127" s="216">
        <f t="shared" si="1"/>
        <v>10</v>
      </c>
      <c r="F127" s="208">
        <f t="shared" si="1"/>
        <v>15</v>
      </c>
      <c r="G127" s="216">
        <f t="shared" si="1"/>
        <v>15</v>
      </c>
      <c r="H127" s="346">
        <f t="shared" si="1"/>
        <v>15</v>
      </c>
      <c r="I127" s="347">
        <f t="shared" si="1"/>
        <v>15</v>
      </c>
      <c r="J127" s="346">
        <f>SUM(J126)</f>
        <v>20</v>
      </c>
      <c r="K127" s="347">
        <f>SUM(K125:K126)</f>
        <v>20</v>
      </c>
      <c r="L127" s="298"/>
      <c r="M127" s="434">
        <f>SUM(M126)</f>
        <v>20</v>
      </c>
      <c r="N127" s="138"/>
      <c r="O127" s="138"/>
      <c r="P127" s="138"/>
      <c r="Q127" s="125"/>
      <c r="R127" s="109"/>
      <c r="S127" s="109"/>
      <c r="T127" s="109"/>
      <c r="U127" s="109"/>
    </row>
    <row r="128" spans="4:17" s="109" customFormat="1" ht="25.5" customHeight="1">
      <c r="D128" s="115"/>
      <c r="E128" s="115"/>
      <c r="F128" s="115"/>
      <c r="G128" s="115"/>
      <c r="H128" s="341"/>
      <c r="I128" s="341"/>
      <c r="J128" s="341"/>
      <c r="K128" s="341"/>
      <c r="L128" s="293"/>
      <c r="M128" s="309"/>
      <c r="Q128" s="119"/>
    </row>
    <row r="129" spans="1:21" s="107" customFormat="1" ht="25.5" customHeight="1" thickBot="1">
      <c r="A129" s="109"/>
      <c r="B129" s="109"/>
      <c r="C129" s="109"/>
      <c r="D129" s="115"/>
      <c r="E129" s="115"/>
      <c r="F129" s="115"/>
      <c r="G129" s="115"/>
      <c r="H129" s="341"/>
      <c r="I129" s="341"/>
      <c r="J129" s="341"/>
      <c r="K129" s="341"/>
      <c r="L129" s="293"/>
      <c r="M129" s="310"/>
      <c r="N129" s="109"/>
      <c r="O129" s="109"/>
      <c r="P129" s="109"/>
      <c r="Q129" s="119"/>
      <c r="R129" s="109"/>
      <c r="S129" s="109"/>
      <c r="T129" s="109"/>
      <c r="U129" s="109"/>
    </row>
    <row r="130" spans="1:21" s="107" customFormat="1" ht="21.75" customHeight="1">
      <c r="A130" s="142" t="s">
        <v>134</v>
      </c>
      <c r="B130" s="143"/>
      <c r="C130" s="143" t="s">
        <v>135</v>
      </c>
      <c r="D130" s="203"/>
      <c r="E130" s="215"/>
      <c r="F130" s="228"/>
      <c r="G130" s="215"/>
      <c r="H130" s="342"/>
      <c r="I130" s="343"/>
      <c r="J130" s="342"/>
      <c r="K130" s="343"/>
      <c r="L130" s="294"/>
      <c r="M130" s="311"/>
      <c r="N130" s="143"/>
      <c r="O130" s="143"/>
      <c r="P130" s="143"/>
      <c r="Q130" s="127"/>
      <c r="R130" s="109"/>
      <c r="S130" s="109"/>
      <c r="T130" s="109"/>
      <c r="U130" s="109"/>
    </row>
    <row r="131" spans="1:21" s="60" customFormat="1" ht="21.75" customHeight="1">
      <c r="A131" s="144" t="s">
        <v>134</v>
      </c>
      <c r="B131" s="62" t="s">
        <v>2</v>
      </c>
      <c r="C131" s="62" t="s">
        <v>13</v>
      </c>
      <c r="D131" s="202"/>
      <c r="E131" s="214">
        <v>1.5</v>
      </c>
      <c r="F131" s="206">
        <v>31.8</v>
      </c>
      <c r="G131" s="214">
        <v>31.7</v>
      </c>
      <c r="H131" s="337">
        <v>30</v>
      </c>
      <c r="I131" s="338">
        <v>33.54</v>
      </c>
      <c r="J131" s="337">
        <v>2.7</v>
      </c>
      <c r="K131" s="338">
        <v>2.66</v>
      </c>
      <c r="L131" s="290"/>
      <c r="M131" s="304"/>
      <c r="N131" s="62"/>
      <c r="O131" s="62"/>
      <c r="P131" s="62"/>
      <c r="Q131" s="123"/>
      <c r="R131" s="59"/>
      <c r="S131" s="59"/>
      <c r="T131" s="59"/>
      <c r="U131" s="59"/>
    </row>
    <row r="132" spans="1:21" s="107" customFormat="1" ht="21.75" customHeight="1" thickBot="1">
      <c r="A132" s="137" t="s">
        <v>134</v>
      </c>
      <c r="B132" s="138"/>
      <c r="C132" s="138" t="s">
        <v>135</v>
      </c>
      <c r="D132" s="204"/>
      <c r="E132" s="216">
        <f aca="true" t="shared" si="2" ref="E132:K132">SUM(E131)</f>
        <v>1.5</v>
      </c>
      <c r="F132" s="208">
        <f t="shared" si="2"/>
        <v>31.8</v>
      </c>
      <c r="G132" s="216">
        <f t="shared" si="2"/>
        <v>31.7</v>
      </c>
      <c r="H132" s="346">
        <f t="shared" si="2"/>
        <v>30</v>
      </c>
      <c r="I132" s="347">
        <f t="shared" si="2"/>
        <v>33.54</v>
      </c>
      <c r="J132" s="346">
        <f t="shared" si="2"/>
        <v>2.7</v>
      </c>
      <c r="K132" s="347">
        <f t="shared" si="2"/>
        <v>2.66</v>
      </c>
      <c r="L132" s="298"/>
      <c r="M132" s="308"/>
      <c r="N132" s="138"/>
      <c r="O132" s="138"/>
      <c r="P132" s="138"/>
      <c r="Q132" s="125"/>
      <c r="R132" s="109"/>
      <c r="S132" s="109"/>
      <c r="T132" s="109"/>
      <c r="U132" s="109"/>
    </row>
    <row r="133" spans="1:21" s="107" customFormat="1" ht="25.5" customHeight="1">
      <c r="A133" s="109"/>
      <c r="B133" s="109"/>
      <c r="C133" s="109"/>
      <c r="D133" s="115"/>
      <c r="E133" s="115"/>
      <c r="F133" s="115"/>
      <c r="G133" s="115"/>
      <c r="H133" s="341"/>
      <c r="I133" s="341"/>
      <c r="J133" s="341"/>
      <c r="K133" s="341"/>
      <c r="L133" s="293"/>
      <c r="M133" s="309"/>
      <c r="N133" s="109"/>
      <c r="O133" s="109"/>
      <c r="P133" s="109"/>
      <c r="Q133" s="119"/>
      <c r="R133" s="109"/>
      <c r="S133" s="109"/>
      <c r="T133" s="109"/>
      <c r="U133" s="109"/>
    </row>
    <row r="134" spans="4:17" s="109" customFormat="1" ht="25.5" customHeight="1" thickBot="1">
      <c r="D134" s="115"/>
      <c r="E134" s="115"/>
      <c r="F134" s="115"/>
      <c r="G134" s="115"/>
      <c r="H134" s="341"/>
      <c r="I134" s="341"/>
      <c r="J134" s="341"/>
      <c r="K134" s="341"/>
      <c r="L134" s="293"/>
      <c r="M134" s="310"/>
      <c r="Q134" s="119"/>
    </row>
    <row r="135" spans="1:21" s="107" customFormat="1" ht="21.75" customHeight="1">
      <c r="A135" s="142"/>
      <c r="B135" s="143"/>
      <c r="C135" s="143" t="s">
        <v>63</v>
      </c>
      <c r="D135" s="203"/>
      <c r="E135" s="215"/>
      <c r="F135" s="228"/>
      <c r="G135" s="215"/>
      <c r="H135" s="342"/>
      <c r="I135" s="343"/>
      <c r="J135" s="342"/>
      <c r="K135" s="342"/>
      <c r="L135" s="294"/>
      <c r="M135" s="311"/>
      <c r="N135" s="143"/>
      <c r="O135" s="143"/>
      <c r="P135" s="143"/>
      <c r="Q135" s="127"/>
      <c r="R135" s="109"/>
      <c r="S135" s="109"/>
      <c r="T135" s="109"/>
      <c r="U135" s="109"/>
    </row>
    <row r="136" spans="1:19" ht="26.25" customHeight="1">
      <c r="A136" s="144" t="s">
        <v>59</v>
      </c>
      <c r="B136" s="62" t="s">
        <v>5</v>
      </c>
      <c r="C136" s="62" t="s">
        <v>8</v>
      </c>
      <c r="D136" s="202">
        <v>30</v>
      </c>
      <c r="E136" s="214">
        <v>29.3</v>
      </c>
      <c r="F136" s="206">
        <v>133</v>
      </c>
      <c r="G136" s="214">
        <v>38.31</v>
      </c>
      <c r="H136" s="337">
        <v>50</v>
      </c>
      <c r="I136" s="338">
        <v>101.75</v>
      </c>
      <c r="J136" s="337">
        <v>3.8</v>
      </c>
      <c r="K136" s="338">
        <v>3.75</v>
      </c>
      <c r="L136" s="290"/>
      <c r="M136" s="318"/>
      <c r="N136" s="62"/>
      <c r="O136" s="62"/>
      <c r="P136" s="62"/>
      <c r="Q136" s="184"/>
      <c r="R136" s="178"/>
      <c r="S136" s="178"/>
    </row>
    <row r="137" spans="1:19" ht="21.75" customHeight="1">
      <c r="A137" s="144" t="s">
        <v>59</v>
      </c>
      <c r="B137" s="62" t="s">
        <v>7</v>
      </c>
      <c r="C137" s="62" t="s">
        <v>28</v>
      </c>
      <c r="D137" s="202">
        <v>5</v>
      </c>
      <c r="E137" s="214">
        <v>0</v>
      </c>
      <c r="F137" s="206">
        <v>11</v>
      </c>
      <c r="G137" s="214">
        <v>8.45</v>
      </c>
      <c r="H137" s="337">
        <v>10</v>
      </c>
      <c r="I137" s="338">
        <v>7.42</v>
      </c>
      <c r="J137" s="337">
        <v>10</v>
      </c>
      <c r="K137" s="338">
        <v>5.89</v>
      </c>
      <c r="L137" s="290"/>
      <c r="M137" s="304"/>
      <c r="N137" s="62"/>
      <c r="O137" s="62"/>
      <c r="P137" s="62"/>
      <c r="Q137" s="123"/>
      <c r="R137" s="59"/>
      <c r="S137" s="59"/>
    </row>
    <row r="138" spans="1:19" ht="21.75" customHeight="1">
      <c r="A138" s="144" t="s">
        <v>59</v>
      </c>
      <c r="B138" s="62" t="s">
        <v>12</v>
      </c>
      <c r="C138" s="62" t="s">
        <v>84</v>
      </c>
      <c r="D138" s="202"/>
      <c r="E138" s="214"/>
      <c r="F138" s="206"/>
      <c r="G138" s="214">
        <v>0.09</v>
      </c>
      <c r="H138" s="337">
        <v>0.5</v>
      </c>
      <c r="I138" s="338">
        <v>0.07</v>
      </c>
      <c r="J138" s="337">
        <v>0.5</v>
      </c>
      <c r="K138" s="338"/>
      <c r="L138" s="290"/>
      <c r="M138" s="304"/>
      <c r="N138" s="62"/>
      <c r="O138" s="62"/>
      <c r="P138" s="62"/>
      <c r="Q138" s="123"/>
      <c r="R138" s="59"/>
      <c r="S138" s="59"/>
    </row>
    <row r="139" spans="1:19" ht="21.75" customHeight="1">
      <c r="A139" s="144" t="s">
        <v>59</v>
      </c>
      <c r="B139" s="62" t="s">
        <v>72</v>
      </c>
      <c r="C139" s="62" t="s">
        <v>165</v>
      </c>
      <c r="D139" s="202"/>
      <c r="E139" s="214"/>
      <c r="F139" s="206">
        <v>8</v>
      </c>
      <c r="G139" s="214">
        <v>3.99</v>
      </c>
      <c r="H139" s="337">
        <v>7</v>
      </c>
      <c r="I139" s="338">
        <v>7.35</v>
      </c>
      <c r="J139" s="337">
        <v>8.5</v>
      </c>
      <c r="K139" s="338">
        <v>8.25</v>
      </c>
      <c r="L139" s="290"/>
      <c r="M139" s="304">
        <v>9</v>
      </c>
      <c r="N139" s="62"/>
      <c r="O139" s="62"/>
      <c r="P139" s="62"/>
      <c r="Q139" s="123"/>
      <c r="R139" s="59"/>
      <c r="S139" s="59"/>
    </row>
    <row r="140" spans="1:19" ht="21.75" customHeight="1">
      <c r="A140" s="144" t="s">
        <v>59</v>
      </c>
      <c r="B140" s="62" t="s">
        <v>183</v>
      </c>
      <c r="C140" s="62" t="s">
        <v>184</v>
      </c>
      <c r="D140" s="202"/>
      <c r="E140" s="214"/>
      <c r="F140" s="206"/>
      <c r="G140" s="214"/>
      <c r="H140" s="337">
        <v>59.5</v>
      </c>
      <c r="I140" s="338">
        <v>59.5</v>
      </c>
      <c r="J140" s="337">
        <v>12</v>
      </c>
      <c r="K140" s="338">
        <v>12</v>
      </c>
      <c r="L140" s="290"/>
      <c r="M140" s="304"/>
      <c r="N140" s="62"/>
      <c r="O140" s="62"/>
      <c r="P140" s="62"/>
      <c r="Q140" s="123"/>
      <c r="R140" s="59"/>
      <c r="S140" s="59"/>
    </row>
    <row r="141" spans="1:19" ht="21.75" customHeight="1">
      <c r="A141" s="144" t="s">
        <v>59</v>
      </c>
      <c r="B141" s="62" t="s">
        <v>31</v>
      </c>
      <c r="C141" s="62" t="s">
        <v>32</v>
      </c>
      <c r="D141" s="202">
        <v>660</v>
      </c>
      <c r="E141" s="214">
        <v>299.6</v>
      </c>
      <c r="F141" s="206">
        <v>400</v>
      </c>
      <c r="G141" s="214">
        <v>186.49</v>
      </c>
      <c r="H141" s="337">
        <v>150</v>
      </c>
      <c r="I141" s="338">
        <v>84.25</v>
      </c>
      <c r="J141" s="337">
        <v>150</v>
      </c>
      <c r="K141" s="338">
        <v>114.6</v>
      </c>
      <c r="L141" s="290"/>
      <c r="M141" s="304">
        <v>100</v>
      </c>
      <c r="N141" s="62"/>
      <c r="O141" s="62"/>
      <c r="P141" s="62"/>
      <c r="Q141" s="123"/>
      <c r="R141" s="59"/>
      <c r="S141" s="59"/>
    </row>
    <row r="142" spans="1:19" ht="36.75" customHeight="1">
      <c r="A142" s="144" t="s">
        <v>59</v>
      </c>
      <c r="B142" s="62" t="s">
        <v>2</v>
      </c>
      <c r="C142" s="62" t="s">
        <v>13</v>
      </c>
      <c r="D142" s="202">
        <v>16</v>
      </c>
      <c r="E142" s="214">
        <v>15.8</v>
      </c>
      <c r="F142" s="206">
        <v>758</v>
      </c>
      <c r="G142" s="214">
        <v>123.62</v>
      </c>
      <c r="H142" s="337">
        <v>414</v>
      </c>
      <c r="I142" s="338">
        <v>77.31</v>
      </c>
      <c r="J142" s="337">
        <v>183</v>
      </c>
      <c r="K142" s="338">
        <v>182.72</v>
      </c>
      <c r="L142" s="285"/>
      <c r="M142" s="304">
        <v>250</v>
      </c>
      <c r="N142" s="62"/>
      <c r="O142" s="62"/>
      <c r="P142" s="62"/>
      <c r="Q142" s="380" t="s">
        <v>222</v>
      </c>
      <c r="R142" s="178"/>
      <c r="S142" s="178"/>
    </row>
    <row r="143" spans="1:19" ht="23.25" customHeight="1">
      <c r="A143" s="144" t="s">
        <v>59</v>
      </c>
      <c r="B143" s="62" t="s">
        <v>9</v>
      </c>
      <c r="C143" s="62" t="s">
        <v>10</v>
      </c>
      <c r="D143" s="202"/>
      <c r="E143" s="214"/>
      <c r="F143" s="206">
        <v>60</v>
      </c>
      <c r="G143" s="214"/>
      <c r="H143" s="337">
        <v>90</v>
      </c>
      <c r="I143" s="338"/>
      <c r="J143" s="337">
        <v>30</v>
      </c>
      <c r="K143" s="338"/>
      <c r="L143" s="285"/>
      <c r="M143" s="304"/>
      <c r="N143" s="62"/>
      <c r="O143" s="62"/>
      <c r="P143" s="62"/>
      <c r="Q143" s="184"/>
      <c r="R143" s="175"/>
      <c r="S143" s="175"/>
    </row>
    <row r="144" spans="1:19" ht="21.75" customHeight="1">
      <c r="A144" s="144" t="s">
        <v>59</v>
      </c>
      <c r="B144" s="62" t="s">
        <v>87</v>
      </c>
      <c r="C144" s="62" t="s">
        <v>88</v>
      </c>
      <c r="D144" s="202"/>
      <c r="E144" s="214"/>
      <c r="F144" s="206"/>
      <c r="G144" s="214"/>
      <c r="H144" s="337"/>
      <c r="I144" s="338"/>
      <c r="J144" s="337"/>
      <c r="K144" s="338"/>
      <c r="L144" s="290"/>
      <c r="M144" s="304"/>
      <c r="N144" s="62"/>
      <c r="O144" s="62"/>
      <c r="P144" s="62"/>
      <c r="Q144" s="123"/>
      <c r="R144" s="59"/>
      <c r="S144" s="59"/>
    </row>
    <row r="145" spans="1:19" ht="21.75" customHeight="1">
      <c r="A145" s="144" t="s">
        <v>59</v>
      </c>
      <c r="B145" s="62" t="s">
        <v>33</v>
      </c>
      <c r="C145" s="62" t="s">
        <v>34</v>
      </c>
      <c r="D145" s="202"/>
      <c r="E145" s="214"/>
      <c r="F145" s="207">
        <v>3</v>
      </c>
      <c r="G145" s="218">
        <v>2.09</v>
      </c>
      <c r="H145" s="353">
        <v>50</v>
      </c>
      <c r="I145" s="356">
        <v>43.62</v>
      </c>
      <c r="J145" s="353">
        <v>50</v>
      </c>
      <c r="K145" s="356">
        <v>37.84</v>
      </c>
      <c r="L145" s="314"/>
      <c r="M145" s="306">
        <v>35</v>
      </c>
      <c r="N145" s="155"/>
      <c r="O145" s="155"/>
      <c r="P145" s="155"/>
      <c r="Q145" s="123"/>
      <c r="R145" s="59"/>
      <c r="S145" s="59"/>
    </row>
    <row r="146" spans="1:19" ht="21.75" customHeight="1">
      <c r="A146" s="144" t="s">
        <v>59</v>
      </c>
      <c r="B146" s="62" t="s">
        <v>206</v>
      </c>
      <c r="C146" s="62" t="s">
        <v>207</v>
      </c>
      <c r="D146" s="202"/>
      <c r="E146" s="214"/>
      <c r="F146" s="207"/>
      <c r="G146" s="218"/>
      <c r="H146" s="353"/>
      <c r="I146" s="356"/>
      <c r="J146" s="353">
        <v>20.2</v>
      </c>
      <c r="K146" s="356">
        <v>20.11</v>
      </c>
      <c r="L146" s="314"/>
      <c r="M146" s="306"/>
      <c r="N146" s="155"/>
      <c r="O146" s="155"/>
      <c r="P146" s="155"/>
      <c r="Q146" s="123"/>
      <c r="R146" s="59"/>
      <c r="S146" s="59"/>
    </row>
    <row r="147" spans="1:19" ht="21.75" customHeight="1">
      <c r="A147" s="144" t="s">
        <v>59</v>
      </c>
      <c r="B147" s="62" t="s">
        <v>35</v>
      </c>
      <c r="C147" s="62" t="s">
        <v>36</v>
      </c>
      <c r="D147" s="202"/>
      <c r="E147" s="214"/>
      <c r="F147" s="207">
        <v>2</v>
      </c>
      <c r="G147" s="218">
        <v>2</v>
      </c>
      <c r="H147" s="353">
        <v>1.3</v>
      </c>
      <c r="I147" s="356">
        <v>1.3</v>
      </c>
      <c r="J147" s="353">
        <v>2</v>
      </c>
      <c r="K147" s="356"/>
      <c r="L147" s="314"/>
      <c r="M147" s="306"/>
      <c r="N147" s="155"/>
      <c r="O147" s="155"/>
      <c r="P147" s="155"/>
      <c r="Q147" s="123"/>
      <c r="R147" s="59"/>
      <c r="S147" s="59"/>
    </row>
    <row r="148" spans="1:19" ht="21.75" customHeight="1">
      <c r="A148" s="144" t="s">
        <v>59</v>
      </c>
      <c r="B148" s="62" t="s">
        <v>56</v>
      </c>
      <c r="C148" s="155" t="s">
        <v>163</v>
      </c>
      <c r="D148" s="202"/>
      <c r="E148" s="214"/>
      <c r="F148" s="207"/>
      <c r="G148" s="218"/>
      <c r="H148" s="353"/>
      <c r="I148" s="356"/>
      <c r="J148" s="353">
        <v>50</v>
      </c>
      <c r="K148" s="356">
        <v>50</v>
      </c>
      <c r="L148" s="314"/>
      <c r="M148" s="306">
        <v>23</v>
      </c>
      <c r="N148" s="155"/>
      <c r="O148" s="155"/>
      <c r="P148" s="155"/>
      <c r="Q148" s="123" t="s">
        <v>172</v>
      </c>
      <c r="R148" s="59"/>
      <c r="S148" s="59"/>
    </row>
    <row r="149" spans="1:19" ht="21.75" customHeight="1">
      <c r="A149" s="144" t="s">
        <v>59</v>
      </c>
      <c r="B149" s="62" t="s">
        <v>18</v>
      </c>
      <c r="C149" s="62" t="s">
        <v>166</v>
      </c>
      <c r="D149" s="202"/>
      <c r="E149" s="214"/>
      <c r="F149" s="207"/>
      <c r="G149" s="218"/>
      <c r="H149" s="353">
        <v>0.7</v>
      </c>
      <c r="I149" s="356">
        <v>0.65</v>
      </c>
      <c r="J149" s="353">
        <v>1</v>
      </c>
      <c r="K149" s="356"/>
      <c r="L149" s="314"/>
      <c r="M149" s="306"/>
      <c r="N149" s="155"/>
      <c r="O149" s="155"/>
      <c r="P149" s="155"/>
      <c r="Q149" s="123"/>
      <c r="R149" s="59"/>
      <c r="S149" s="59"/>
    </row>
    <row r="150" spans="1:19" ht="21.75" customHeight="1">
      <c r="A150" s="144" t="s">
        <v>59</v>
      </c>
      <c r="B150" s="62" t="s">
        <v>108</v>
      </c>
      <c r="C150" s="62" t="s">
        <v>185</v>
      </c>
      <c r="D150" s="202"/>
      <c r="E150" s="214"/>
      <c r="F150" s="207"/>
      <c r="G150" s="218"/>
      <c r="H150" s="353"/>
      <c r="I150" s="356">
        <v>654</v>
      </c>
      <c r="J150" s="353"/>
      <c r="K150" s="356"/>
      <c r="L150" s="314"/>
      <c r="M150" s="306"/>
      <c r="N150" s="155"/>
      <c r="O150" s="155"/>
      <c r="P150" s="155"/>
      <c r="Q150" s="123"/>
      <c r="R150" s="59"/>
      <c r="S150" s="59"/>
    </row>
    <row r="151" spans="1:19" ht="21.75" customHeight="1">
      <c r="A151" s="144" t="s">
        <v>59</v>
      </c>
      <c r="B151" s="62" t="s">
        <v>102</v>
      </c>
      <c r="C151" s="62" t="s">
        <v>208</v>
      </c>
      <c r="D151" s="202"/>
      <c r="E151" s="214"/>
      <c r="F151" s="207"/>
      <c r="G151" s="218"/>
      <c r="H151" s="353"/>
      <c r="I151" s="356"/>
      <c r="J151" s="353">
        <v>5</v>
      </c>
      <c r="K151" s="356">
        <v>5</v>
      </c>
      <c r="L151" s="314"/>
      <c r="M151" s="306"/>
      <c r="N151" s="155"/>
      <c r="O151" s="155"/>
      <c r="P151" s="155"/>
      <c r="Q151" s="123"/>
      <c r="R151" s="59"/>
      <c r="S151" s="59"/>
    </row>
    <row r="152" spans="1:19" ht="21.75" customHeight="1">
      <c r="A152" s="144" t="s">
        <v>59</v>
      </c>
      <c r="B152" s="62" t="s">
        <v>60</v>
      </c>
      <c r="C152" s="62" t="s">
        <v>61</v>
      </c>
      <c r="D152" s="202">
        <v>3</v>
      </c>
      <c r="E152" s="214">
        <v>2.2</v>
      </c>
      <c r="F152" s="207">
        <v>3</v>
      </c>
      <c r="G152" s="218">
        <v>0.1</v>
      </c>
      <c r="H152" s="353"/>
      <c r="I152" s="356"/>
      <c r="J152" s="353"/>
      <c r="K152" s="356"/>
      <c r="L152" s="314"/>
      <c r="M152" s="306"/>
      <c r="N152" s="155"/>
      <c r="O152" s="155"/>
      <c r="P152" s="155"/>
      <c r="Q152" s="123"/>
      <c r="R152" s="59"/>
      <c r="S152" s="59"/>
    </row>
    <row r="153" spans="1:21" ht="33.75" customHeight="1">
      <c r="A153" s="144" t="s">
        <v>59</v>
      </c>
      <c r="B153" s="62" t="s">
        <v>145</v>
      </c>
      <c r="C153" s="168" t="s">
        <v>146</v>
      </c>
      <c r="D153" s="202"/>
      <c r="E153" s="214"/>
      <c r="F153" s="206">
        <v>465</v>
      </c>
      <c r="G153" s="214"/>
      <c r="H153" s="337"/>
      <c r="I153" s="338"/>
      <c r="J153" s="337">
        <v>900</v>
      </c>
      <c r="K153" s="338">
        <v>224</v>
      </c>
      <c r="L153" s="319"/>
      <c r="M153" s="320"/>
      <c r="N153" s="62"/>
      <c r="O153" s="62"/>
      <c r="P153" s="62"/>
      <c r="Q153" s="270"/>
      <c r="R153" s="181"/>
      <c r="S153" s="176"/>
      <c r="T153" s="176"/>
      <c r="U153" s="176"/>
    </row>
    <row r="154" spans="1:21" ht="27.75" customHeight="1">
      <c r="A154" s="144" t="s">
        <v>59</v>
      </c>
      <c r="B154" s="62" t="s">
        <v>3</v>
      </c>
      <c r="C154" s="62" t="s">
        <v>4</v>
      </c>
      <c r="D154" s="202">
        <v>3414.8</v>
      </c>
      <c r="E154" s="214">
        <v>178.5</v>
      </c>
      <c r="F154" s="206">
        <v>1235.9</v>
      </c>
      <c r="G154" s="214">
        <v>152.36</v>
      </c>
      <c r="H154" s="337">
        <v>5332.9</v>
      </c>
      <c r="I154" s="338">
        <v>4920.2</v>
      </c>
      <c r="J154" s="337">
        <v>1566.8</v>
      </c>
      <c r="K154" s="338">
        <v>12</v>
      </c>
      <c r="L154" s="285">
        <v>150</v>
      </c>
      <c r="M154" s="321"/>
      <c r="N154" s="174"/>
      <c r="O154" s="174"/>
      <c r="P154" s="174"/>
      <c r="Q154" s="378" t="s">
        <v>220</v>
      </c>
      <c r="R154" s="176"/>
      <c r="S154" s="176"/>
      <c r="T154" s="131"/>
      <c r="U154" s="131"/>
    </row>
    <row r="155" spans="1:21" ht="21.75" customHeight="1">
      <c r="A155" s="144" t="s">
        <v>59</v>
      </c>
      <c r="B155" s="62" t="s">
        <v>147</v>
      </c>
      <c r="C155" s="62" t="s">
        <v>148</v>
      </c>
      <c r="D155" s="202"/>
      <c r="E155" s="214"/>
      <c r="F155" s="205">
        <v>150</v>
      </c>
      <c r="G155" s="217"/>
      <c r="H155" s="351">
        <v>954</v>
      </c>
      <c r="I155" s="355">
        <v>654</v>
      </c>
      <c r="J155" s="351">
        <v>1900</v>
      </c>
      <c r="K155" s="355"/>
      <c r="L155" s="322"/>
      <c r="M155" s="323"/>
      <c r="N155" s="173"/>
      <c r="O155" s="173"/>
      <c r="P155" s="173"/>
      <c r="Q155" s="396"/>
      <c r="R155" s="176"/>
      <c r="S155" s="177"/>
      <c r="T155" s="131"/>
      <c r="U155" s="131"/>
    </row>
    <row r="156" spans="1:19" ht="21.75" customHeight="1">
      <c r="A156" s="144" t="s">
        <v>59</v>
      </c>
      <c r="B156" s="62" t="s">
        <v>37</v>
      </c>
      <c r="C156" s="62" t="s">
        <v>62</v>
      </c>
      <c r="D156" s="202"/>
      <c r="E156" s="214"/>
      <c r="F156" s="205">
        <v>469</v>
      </c>
      <c r="G156" s="217">
        <v>436.38</v>
      </c>
      <c r="H156" s="351">
        <v>34</v>
      </c>
      <c r="I156" s="355">
        <v>33.8</v>
      </c>
      <c r="J156" s="351">
        <v>1100</v>
      </c>
      <c r="K156" s="355">
        <v>317.26</v>
      </c>
      <c r="L156" s="295"/>
      <c r="M156" s="312"/>
      <c r="N156" s="122"/>
      <c r="O156" s="122"/>
      <c r="P156" s="122"/>
      <c r="Q156" s="153"/>
      <c r="R156" s="59"/>
      <c r="S156" s="59"/>
    </row>
    <row r="157" spans="1:21" s="107" customFormat="1" ht="21.75" customHeight="1" thickBot="1">
      <c r="A157" s="137" t="s">
        <v>59</v>
      </c>
      <c r="B157" s="138"/>
      <c r="C157" s="138" t="s">
        <v>63</v>
      </c>
      <c r="D157" s="204">
        <f aca="true" t="shared" si="3" ref="D157:I157">SUM(D136:D156)</f>
        <v>4128.8</v>
      </c>
      <c r="E157" s="216">
        <f t="shared" si="3"/>
        <v>525.4000000000001</v>
      </c>
      <c r="F157" s="208">
        <f t="shared" si="3"/>
        <v>3697.9</v>
      </c>
      <c r="G157" s="216">
        <f t="shared" si="3"/>
        <v>953.88</v>
      </c>
      <c r="H157" s="346">
        <f t="shared" si="3"/>
        <v>7153.9</v>
      </c>
      <c r="I157" s="347">
        <f t="shared" si="3"/>
        <v>6645.22</v>
      </c>
      <c r="J157" s="346">
        <f>SUM(J136:J156)</f>
        <v>5992.8</v>
      </c>
      <c r="K157" s="347">
        <f>SUM(K136:K156)</f>
        <v>993.4200000000001</v>
      </c>
      <c r="L157" s="442">
        <f>SUM(L154:L156)</f>
        <v>150</v>
      </c>
      <c r="M157" s="434">
        <f>SUM(M136:M156)</f>
        <v>417</v>
      </c>
      <c r="N157" s="138"/>
      <c r="O157" s="138"/>
      <c r="P157" s="138"/>
      <c r="Q157" s="125"/>
      <c r="R157" s="109"/>
      <c r="S157" s="109"/>
      <c r="T157" s="109"/>
      <c r="U157" s="109"/>
    </row>
    <row r="158" spans="1:21" s="107" customFormat="1" ht="25.5" customHeight="1" thickBot="1">
      <c r="A158" s="109"/>
      <c r="B158" s="109"/>
      <c r="C158" s="109"/>
      <c r="D158" s="115"/>
      <c r="E158" s="115"/>
      <c r="F158" s="115"/>
      <c r="G158" s="115"/>
      <c r="H158" s="341"/>
      <c r="I158" s="341"/>
      <c r="J158" s="341"/>
      <c r="K158" s="341"/>
      <c r="L158" s="293"/>
      <c r="M158" s="309"/>
      <c r="N158" s="109"/>
      <c r="O158" s="109"/>
      <c r="P158" s="109"/>
      <c r="Q158" s="119"/>
      <c r="R158" s="109"/>
      <c r="S158" s="109"/>
      <c r="T158" s="109"/>
      <c r="U158" s="109"/>
    </row>
    <row r="159" spans="1:21" s="107" customFormat="1" ht="21.75" customHeight="1">
      <c r="A159" s="142" t="s">
        <v>136</v>
      </c>
      <c r="B159" s="143"/>
      <c r="C159" s="143" t="s">
        <v>137</v>
      </c>
      <c r="D159" s="203"/>
      <c r="E159" s="215"/>
      <c r="F159" s="228"/>
      <c r="G159" s="215"/>
      <c r="H159" s="342"/>
      <c r="I159" s="343"/>
      <c r="J159" s="342"/>
      <c r="K159" s="343"/>
      <c r="L159" s="294"/>
      <c r="M159" s="311"/>
      <c r="N159" s="143"/>
      <c r="O159" s="143"/>
      <c r="P159" s="143"/>
      <c r="Q159" s="127"/>
      <c r="R159" s="109"/>
      <c r="S159" s="109"/>
      <c r="T159" s="109"/>
      <c r="U159" s="109"/>
    </row>
    <row r="160" spans="1:21" s="107" customFormat="1" ht="21.75" customHeight="1">
      <c r="A160" s="265" t="s">
        <v>136</v>
      </c>
      <c r="B160" s="261" t="s">
        <v>7</v>
      </c>
      <c r="C160" s="261" t="s">
        <v>130</v>
      </c>
      <c r="D160" s="263"/>
      <c r="E160" s="262"/>
      <c r="F160" s="264"/>
      <c r="G160" s="262">
        <v>0.09</v>
      </c>
      <c r="H160" s="344"/>
      <c r="I160" s="345"/>
      <c r="J160" s="344"/>
      <c r="K160" s="345"/>
      <c r="L160" s="295"/>
      <c r="M160" s="312"/>
      <c r="N160" s="261"/>
      <c r="O160" s="261"/>
      <c r="P160" s="261"/>
      <c r="Q160" s="153"/>
      <c r="R160" s="109"/>
      <c r="S160" s="109"/>
      <c r="T160" s="109"/>
      <c r="U160" s="109"/>
    </row>
    <row r="161" spans="1:21" s="60" customFormat="1" ht="21.75" customHeight="1">
      <c r="A161" s="144" t="s">
        <v>136</v>
      </c>
      <c r="B161" s="62" t="s">
        <v>2</v>
      </c>
      <c r="C161" s="62" t="s">
        <v>13</v>
      </c>
      <c r="D161" s="202">
        <v>10.5</v>
      </c>
      <c r="E161" s="214">
        <v>19</v>
      </c>
      <c r="F161" s="206">
        <v>50</v>
      </c>
      <c r="G161" s="214">
        <v>19.87</v>
      </c>
      <c r="H161" s="337">
        <v>50</v>
      </c>
      <c r="I161" s="338">
        <v>40.7</v>
      </c>
      <c r="J161" s="337">
        <v>50</v>
      </c>
      <c r="K161" s="338">
        <v>38.88</v>
      </c>
      <c r="L161" s="290"/>
      <c r="M161" s="304">
        <v>40</v>
      </c>
      <c r="N161" s="62"/>
      <c r="O161" s="62"/>
      <c r="P161" s="62"/>
      <c r="Q161" s="123"/>
      <c r="R161" s="59"/>
      <c r="S161" s="59"/>
      <c r="T161" s="59"/>
      <c r="U161" s="59"/>
    </row>
    <row r="162" spans="1:21" s="107" customFormat="1" ht="21.75" customHeight="1" thickBot="1">
      <c r="A162" s="137" t="s">
        <v>136</v>
      </c>
      <c r="B162" s="138"/>
      <c r="C162" s="138" t="s">
        <v>137</v>
      </c>
      <c r="D162" s="204">
        <f>SUM(D161)</f>
        <v>10.5</v>
      </c>
      <c r="E162" s="216">
        <f>SUM(E161)</f>
        <v>19</v>
      </c>
      <c r="F162" s="208">
        <f>SUM(F160:F161)</f>
        <v>50</v>
      </c>
      <c r="G162" s="216">
        <f>SUM(G160:G161)</f>
        <v>19.96</v>
      </c>
      <c r="H162" s="346">
        <f>SUM(H160:H161)</f>
        <v>50</v>
      </c>
      <c r="I162" s="347">
        <f>SUM(I160:I161)</f>
        <v>40.7</v>
      </c>
      <c r="J162" s="346">
        <f>SUM(J159:J161)</f>
        <v>50</v>
      </c>
      <c r="K162" s="347">
        <f>SUM(K159:K161)</f>
        <v>38.88</v>
      </c>
      <c r="L162" s="298"/>
      <c r="M162" s="434">
        <f>SUM(M160:M161)</f>
        <v>40</v>
      </c>
      <c r="N162" s="138"/>
      <c r="O162" s="138"/>
      <c r="P162" s="138"/>
      <c r="Q162" s="125"/>
      <c r="R162" s="109"/>
      <c r="S162" s="109"/>
      <c r="T162" s="109"/>
      <c r="U162" s="109"/>
    </row>
    <row r="163" spans="1:21" s="107" customFormat="1" ht="21.75" customHeight="1">
      <c r="A163" s="109"/>
      <c r="B163" s="109"/>
      <c r="C163" s="109"/>
      <c r="D163" s="115"/>
      <c r="E163" s="115"/>
      <c r="F163" s="115"/>
      <c r="G163" s="115"/>
      <c r="H163" s="341"/>
      <c r="I163" s="341"/>
      <c r="J163" s="341"/>
      <c r="K163" s="341"/>
      <c r="L163" s="293"/>
      <c r="M163" s="309"/>
      <c r="N163" s="109"/>
      <c r="O163" s="109"/>
      <c r="P163" s="109"/>
      <c r="Q163" s="119"/>
      <c r="R163" s="109"/>
      <c r="S163" s="109"/>
      <c r="T163" s="109"/>
      <c r="U163" s="109"/>
    </row>
    <row r="164" spans="1:21" s="107" customFormat="1" ht="25.5" customHeight="1" thickBot="1">
      <c r="A164" s="109"/>
      <c r="B164" s="109"/>
      <c r="C164" s="109"/>
      <c r="D164" s="115"/>
      <c r="E164" s="115"/>
      <c r="F164" s="115"/>
      <c r="G164" s="115"/>
      <c r="H164" s="341"/>
      <c r="I164" s="341"/>
      <c r="J164" s="341"/>
      <c r="K164" s="341"/>
      <c r="L164" s="293"/>
      <c r="M164" s="317"/>
      <c r="N164" s="109"/>
      <c r="O164" s="109"/>
      <c r="P164" s="109"/>
      <c r="Q164" s="119"/>
      <c r="R164" s="109"/>
      <c r="S164" s="109"/>
      <c r="T164" s="109"/>
      <c r="U164" s="109"/>
    </row>
    <row r="165" spans="1:21" s="107" customFormat="1" ht="21.75" customHeight="1">
      <c r="A165" s="142"/>
      <c r="B165" s="143"/>
      <c r="C165" s="143" t="s">
        <v>123</v>
      </c>
      <c r="D165" s="203"/>
      <c r="E165" s="215"/>
      <c r="F165" s="228"/>
      <c r="G165" s="215"/>
      <c r="H165" s="342"/>
      <c r="I165" s="343"/>
      <c r="J165" s="342"/>
      <c r="K165" s="343"/>
      <c r="L165" s="294"/>
      <c r="M165" s="311"/>
      <c r="N165" s="143"/>
      <c r="O165" s="143"/>
      <c r="P165" s="143"/>
      <c r="Q165" s="127"/>
      <c r="R165" s="109"/>
      <c r="S165" s="109"/>
      <c r="T165" s="109"/>
      <c r="U165" s="109"/>
    </row>
    <row r="166" spans="1:21" s="107" customFormat="1" ht="21.75" customHeight="1">
      <c r="A166" s="265" t="s">
        <v>64</v>
      </c>
      <c r="B166" s="261" t="s">
        <v>7</v>
      </c>
      <c r="C166" s="261" t="s">
        <v>130</v>
      </c>
      <c r="D166" s="263"/>
      <c r="E166" s="262"/>
      <c r="F166" s="264"/>
      <c r="G166" s="262"/>
      <c r="H166" s="344"/>
      <c r="I166" s="345"/>
      <c r="J166" s="344"/>
      <c r="K166" s="345"/>
      <c r="L166" s="295"/>
      <c r="M166" s="312"/>
      <c r="N166" s="261"/>
      <c r="O166" s="261"/>
      <c r="P166" s="261"/>
      <c r="Q166" s="266"/>
      <c r="R166" s="109"/>
      <c r="S166" s="109"/>
      <c r="T166" s="109"/>
      <c r="U166" s="109"/>
    </row>
    <row r="167" spans="1:19" ht="21.75" customHeight="1">
      <c r="A167" s="144" t="s">
        <v>64</v>
      </c>
      <c r="B167" s="62" t="s">
        <v>2</v>
      </c>
      <c r="C167" s="62" t="s">
        <v>13</v>
      </c>
      <c r="D167" s="202">
        <v>50</v>
      </c>
      <c r="E167" s="214">
        <v>38.3</v>
      </c>
      <c r="F167" s="206">
        <v>80</v>
      </c>
      <c r="G167" s="214">
        <v>0</v>
      </c>
      <c r="H167" s="337">
        <v>100</v>
      </c>
      <c r="I167" s="338">
        <v>13.4</v>
      </c>
      <c r="J167" s="337">
        <v>80</v>
      </c>
      <c r="K167" s="338">
        <v>78.17</v>
      </c>
      <c r="L167" s="290"/>
      <c r="M167" s="304">
        <v>80</v>
      </c>
      <c r="N167" s="62"/>
      <c r="O167" s="62"/>
      <c r="P167" s="62"/>
      <c r="Q167" s="192" t="s">
        <v>152</v>
      </c>
      <c r="R167" s="59"/>
      <c r="S167" s="59"/>
    </row>
    <row r="168" spans="1:21" s="129" customFormat="1" ht="21.75" customHeight="1" thickBot="1">
      <c r="A168" s="137" t="s">
        <v>64</v>
      </c>
      <c r="B168" s="138"/>
      <c r="C168" s="138" t="s">
        <v>123</v>
      </c>
      <c r="D168" s="204">
        <f>SUM(D167)</f>
        <v>50</v>
      </c>
      <c r="E168" s="216">
        <f>SUM(E167)</f>
        <v>38.3</v>
      </c>
      <c r="F168" s="208">
        <f aca="true" t="shared" si="4" ref="F168:K168">SUM(F166:F167)</f>
        <v>80</v>
      </c>
      <c r="G168" s="216">
        <f t="shared" si="4"/>
        <v>0</v>
      </c>
      <c r="H168" s="346">
        <f t="shared" si="4"/>
        <v>100</v>
      </c>
      <c r="I168" s="347">
        <f t="shared" si="4"/>
        <v>13.4</v>
      </c>
      <c r="J168" s="346">
        <f t="shared" si="4"/>
        <v>80</v>
      </c>
      <c r="K168" s="347">
        <f t="shared" si="4"/>
        <v>78.17</v>
      </c>
      <c r="L168" s="298"/>
      <c r="M168" s="434">
        <f>SUM(M166:M167)</f>
        <v>80</v>
      </c>
      <c r="N168" s="138"/>
      <c r="O168" s="138"/>
      <c r="P168" s="138"/>
      <c r="Q168" s="125"/>
      <c r="R168" s="109"/>
      <c r="S168" s="109"/>
      <c r="T168" s="109"/>
      <c r="U168" s="109"/>
    </row>
    <row r="169" spans="4:17" s="109" customFormat="1" ht="25.5" customHeight="1" thickBot="1">
      <c r="D169" s="115"/>
      <c r="E169" s="115"/>
      <c r="F169" s="115"/>
      <c r="G169" s="115"/>
      <c r="H169" s="341"/>
      <c r="I169" s="341"/>
      <c r="J169" s="341"/>
      <c r="K169" s="341"/>
      <c r="L169" s="293"/>
      <c r="M169" s="313"/>
      <c r="Q169" s="119"/>
    </row>
    <row r="170" spans="1:17" s="109" customFormat="1" ht="21.75" customHeight="1">
      <c r="A170" s="142"/>
      <c r="B170" s="143"/>
      <c r="C170" s="143" t="s">
        <v>110</v>
      </c>
      <c r="D170" s="203"/>
      <c r="E170" s="215"/>
      <c r="F170" s="228"/>
      <c r="G170" s="215"/>
      <c r="H170" s="342"/>
      <c r="I170" s="343"/>
      <c r="J170" s="342"/>
      <c r="K170" s="343"/>
      <c r="L170" s="294"/>
      <c r="M170" s="311"/>
      <c r="N170" s="143"/>
      <c r="O170" s="143"/>
      <c r="P170" s="143"/>
      <c r="Q170" s="127"/>
    </row>
    <row r="171" spans="1:21" s="121" customFormat="1" ht="21.75" customHeight="1">
      <c r="A171" s="144" t="s">
        <v>109</v>
      </c>
      <c r="B171" s="62" t="s">
        <v>2</v>
      </c>
      <c r="C171" s="62" t="s">
        <v>13</v>
      </c>
      <c r="D171" s="202">
        <v>40</v>
      </c>
      <c r="E171" s="214">
        <v>0</v>
      </c>
      <c r="F171" s="206">
        <v>100</v>
      </c>
      <c r="G171" s="214">
        <v>90.44</v>
      </c>
      <c r="H171" s="337">
        <v>280</v>
      </c>
      <c r="I171" s="338">
        <v>250.42</v>
      </c>
      <c r="J171" s="337">
        <v>272.3</v>
      </c>
      <c r="K171" s="338">
        <v>244.01</v>
      </c>
      <c r="L171" s="290"/>
      <c r="M171" s="304">
        <v>250</v>
      </c>
      <c r="N171" s="62"/>
      <c r="O171" s="62"/>
      <c r="P171" s="62"/>
      <c r="Q171" s="189" t="s">
        <v>150</v>
      </c>
      <c r="R171" s="193"/>
      <c r="S171" s="59"/>
      <c r="T171" s="59"/>
      <c r="U171" s="59"/>
    </row>
    <row r="172" spans="1:21" s="107" customFormat="1" ht="21.75" customHeight="1" thickBot="1">
      <c r="A172" s="137" t="s">
        <v>109</v>
      </c>
      <c r="B172" s="138"/>
      <c r="C172" s="138" t="s">
        <v>110</v>
      </c>
      <c r="D172" s="204">
        <f aca="true" t="shared" si="5" ref="D172:I172">SUM(D171:D171)</f>
        <v>40</v>
      </c>
      <c r="E172" s="216">
        <f t="shared" si="5"/>
        <v>0</v>
      </c>
      <c r="F172" s="208">
        <f t="shared" si="5"/>
        <v>100</v>
      </c>
      <c r="G172" s="216">
        <f t="shared" si="5"/>
        <v>90.44</v>
      </c>
      <c r="H172" s="346">
        <f t="shared" si="5"/>
        <v>280</v>
      </c>
      <c r="I172" s="347">
        <f t="shared" si="5"/>
        <v>250.42</v>
      </c>
      <c r="J172" s="346">
        <f>SUM(J171)</f>
        <v>272.3</v>
      </c>
      <c r="K172" s="347">
        <f>SUM(K171)</f>
        <v>244.01</v>
      </c>
      <c r="L172" s="298"/>
      <c r="M172" s="434">
        <f>SUM(M170:M171)</f>
        <v>250</v>
      </c>
      <c r="N172" s="138"/>
      <c r="O172" s="138"/>
      <c r="P172" s="138"/>
      <c r="Q172" s="125"/>
      <c r="R172" s="109"/>
      <c r="S172" s="109"/>
      <c r="T172" s="109"/>
      <c r="U172" s="109"/>
    </row>
    <row r="173" spans="1:21" s="107" customFormat="1" ht="25.5" customHeight="1">
      <c r="A173" s="109"/>
      <c r="B173" s="109"/>
      <c r="C173" s="109"/>
      <c r="D173" s="115"/>
      <c r="E173" s="115"/>
      <c r="F173" s="115"/>
      <c r="G173" s="115"/>
      <c r="H173" s="341"/>
      <c r="I173" s="341"/>
      <c r="J173" s="341"/>
      <c r="K173" s="341"/>
      <c r="L173" s="293"/>
      <c r="M173" s="309"/>
      <c r="N173" s="109"/>
      <c r="O173" s="109"/>
      <c r="P173" s="109"/>
      <c r="Q173" s="119"/>
      <c r="R173" s="109"/>
      <c r="S173" s="109"/>
      <c r="T173" s="109"/>
      <c r="U173" s="109"/>
    </row>
    <row r="174" spans="4:17" s="109" customFormat="1" ht="25.5" customHeight="1" thickBot="1">
      <c r="D174" s="115"/>
      <c r="E174" s="115"/>
      <c r="F174" s="115"/>
      <c r="G174" s="115"/>
      <c r="H174" s="341"/>
      <c r="I174" s="341"/>
      <c r="J174" s="341"/>
      <c r="K174" s="341"/>
      <c r="L174" s="293"/>
      <c r="M174" s="310"/>
      <c r="Q174" s="119"/>
    </row>
    <row r="175" spans="1:21" s="107" customFormat="1" ht="21.75" customHeight="1">
      <c r="A175" s="142"/>
      <c r="B175" s="143"/>
      <c r="C175" s="143" t="s">
        <v>70</v>
      </c>
      <c r="D175" s="203"/>
      <c r="E175" s="215"/>
      <c r="F175" s="228"/>
      <c r="G175" s="215"/>
      <c r="H175" s="342"/>
      <c r="I175" s="343"/>
      <c r="J175" s="342"/>
      <c r="K175" s="343"/>
      <c r="L175" s="294"/>
      <c r="M175" s="311"/>
      <c r="N175" s="143"/>
      <c r="O175" s="143"/>
      <c r="P175" s="143"/>
      <c r="Q175" s="127"/>
      <c r="R175" s="109"/>
      <c r="S175" s="109"/>
      <c r="T175" s="109"/>
      <c r="U175" s="109"/>
    </row>
    <row r="176" spans="1:21" s="60" customFormat="1" ht="21.75" customHeight="1">
      <c r="A176" s="144" t="s">
        <v>65</v>
      </c>
      <c r="B176" s="62" t="s">
        <v>5</v>
      </c>
      <c r="C176" s="62" t="s">
        <v>8</v>
      </c>
      <c r="D176" s="202">
        <v>30</v>
      </c>
      <c r="E176" s="214">
        <v>0</v>
      </c>
      <c r="F176" s="206">
        <v>30</v>
      </c>
      <c r="G176" s="214">
        <v>0</v>
      </c>
      <c r="H176" s="337"/>
      <c r="I176" s="338"/>
      <c r="J176" s="337"/>
      <c r="K176" s="338"/>
      <c r="L176" s="290"/>
      <c r="M176" s="304"/>
      <c r="N176" s="62"/>
      <c r="O176" s="62"/>
      <c r="P176" s="62"/>
      <c r="Q176" s="123"/>
      <c r="R176" s="132"/>
      <c r="S176" s="59"/>
      <c r="T176" s="59"/>
      <c r="U176" s="59"/>
    </row>
    <row r="177" spans="1:19" ht="21.75" customHeight="1">
      <c r="A177" s="144" t="s">
        <v>65</v>
      </c>
      <c r="B177" s="62" t="s">
        <v>7</v>
      </c>
      <c r="C177" s="62" t="s">
        <v>28</v>
      </c>
      <c r="D177" s="202">
        <v>10</v>
      </c>
      <c r="E177" s="214">
        <v>0</v>
      </c>
      <c r="F177" s="206">
        <v>10</v>
      </c>
      <c r="G177" s="214">
        <v>7.07</v>
      </c>
      <c r="H177" s="337">
        <v>10</v>
      </c>
      <c r="I177" s="338"/>
      <c r="J177" s="337">
        <v>5.5</v>
      </c>
      <c r="K177" s="338"/>
      <c r="L177" s="290"/>
      <c r="M177" s="304"/>
      <c r="N177" s="62"/>
      <c r="O177" s="62"/>
      <c r="P177" s="62"/>
      <c r="Q177" s="123"/>
      <c r="R177" s="59"/>
      <c r="S177" s="59"/>
    </row>
    <row r="178" spans="1:19" ht="21.75" customHeight="1">
      <c r="A178" s="144" t="s">
        <v>65</v>
      </c>
      <c r="B178" s="62" t="s">
        <v>66</v>
      </c>
      <c r="C178" s="62" t="s">
        <v>67</v>
      </c>
      <c r="D178" s="202">
        <v>5</v>
      </c>
      <c r="E178" s="214">
        <v>1.4</v>
      </c>
      <c r="F178" s="206"/>
      <c r="G178" s="214"/>
      <c r="H178" s="337">
        <v>5</v>
      </c>
      <c r="I178" s="338">
        <v>1.43</v>
      </c>
      <c r="J178" s="337">
        <v>5</v>
      </c>
      <c r="K178" s="338">
        <v>1.85</v>
      </c>
      <c r="L178" s="290"/>
      <c r="M178" s="304">
        <v>5</v>
      </c>
      <c r="N178" s="62"/>
      <c r="O178" s="62"/>
      <c r="P178" s="62"/>
      <c r="Q178" s="123"/>
      <c r="R178" s="59"/>
      <c r="S178" s="59"/>
    </row>
    <row r="179" spans="1:19" ht="21.75" customHeight="1">
      <c r="A179" s="144" t="s">
        <v>65</v>
      </c>
      <c r="B179" s="62" t="s">
        <v>68</v>
      </c>
      <c r="C179" s="62" t="s">
        <v>69</v>
      </c>
      <c r="D179" s="202"/>
      <c r="E179" s="214"/>
      <c r="F179" s="206"/>
      <c r="G179" s="214"/>
      <c r="H179" s="337"/>
      <c r="I179" s="338"/>
      <c r="J179" s="337"/>
      <c r="K179" s="338"/>
      <c r="L179" s="290"/>
      <c r="M179" s="304"/>
      <c r="N179" s="62"/>
      <c r="O179" s="62"/>
      <c r="P179" s="62"/>
      <c r="Q179" s="123"/>
      <c r="R179" s="59"/>
      <c r="S179" s="59"/>
    </row>
    <row r="180" spans="1:19" ht="21.75" customHeight="1">
      <c r="A180" s="144" t="s">
        <v>65</v>
      </c>
      <c r="B180" s="62" t="s">
        <v>31</v>
      </c>
      <c r="C180" s="62" t="s">
        <v>32</v>
      </c>
      <c r="D180" s="202"/>
      <c r="E180" s="214"/>
      <c r="F180" s="206">
        <v>5</v>
      </c>
      <c r="G180" s="214">
        <v>0</v>
      </c>
      <c r="H180" s="337"/>
      <c r="I180" s="338"/>
      <c r="J180" s="337"/>
      <c r="K180" s="338"/>
      <c r="L180" s="290"/>
      <c r="M180" s="304"/>
      <c r="N180" s="62"/>
      <c r="O180" s="62"/>
      <c r="P180" s="62"/>
      <c r="Q180" s="123"/>
      <c r="R180" s="59"/>
      <c r="S180" s="59"/>
    </row>
    <row r="181" spans="1:19" ht="21.75" customHeight="1">
      <c r="A181" s="144" t="s">
        <v>65</v>
      </c>
      <c r="B181" s="62" t="s">
        <v>2</v>
      </c>
      <c r="C181" s="62" t="s">
        <v>13</v>
      </c>
      <c r="D181" s="202">
        <v>500</v>
      </c>
      <c r="E181" s="214">
        <v>92.4</v>
      </c>
      <c r="F181" s="206">
        <v>515</v>
      </c>
      <c r="G181" s="214">
        <v>24.33</v>
      </c>
      <c r="H181" s="337">
        <v>250</v>
      </c>
      <c r="I181" s="338">
        <v>119.67</v>
      </c>
      <c r="J181" s="337">
        <v>150</v>
      </c>
      <c r="K181" s="338">
        <v>103.41</v>
      </c>
      <c r="L181" s="290"/>
      <c r="M181" s="324">
        <v>130</v>
      </c>
      <c r="N181" s="62"/>
      <c r="O181" s="62"/>
      <c r="P181" s="62"/>
      <c r="Q181" s="426" t="s">
        <v>223</v>
      </c>
      <c r="R181" s="176"/>
      <c r="S181" s="59"/>
    </row>
    <row r="182" spans="1:19" ht="21.75" customHeight="1">
      <c r="A182" s="144" t="s">
        <v>65</v>
      </c>
      <c r="B182" s="62" t="s">
        <v>9</v>
      </c>
      <c r="C182" s="62" t="s">
        <v>10</v>
      </c>
      <c r="D182" s="202"/>
      <c r="E182" s="214"/>
      <c r="F182" s="206">
        <v>2.7</v>
      </c>
      <c r="G182" s="214">
        <v>2.7</v>
      </c>
      <c r="H182" s="337"/>
      <c r="I182" s="338"/>
      <c r="J182" s="337"/>
      <c r="K182" s="338"/>
      <c r="L182" s="290"/>
      <c r="M182" s="324"/>
      <c r="N182" s="62"/>
      <c r="O182" s="62"/>
      <c r="P182" s="62"/>
      <c r="Q182" s="194"/>
      <c r="R182" s="176"/>
      <c r="S182" s="59"/>
    </row>
    <row r="183" spans="1:19" ht="21.75" customHeight="1">
      <c r="A183" s="144" t="s">
        <v>65</v>
      </c>
      <c r="B183" s="62" t="s">
        <v>3</v>
      </c>
      <c r="C183" s="62" t="s">
        <v>4</v>
      </c>
      <c r="D183" s="202"/>
      <c r="E183" s="214"/>
      <c r="F183" s="206"/>
      <c r="G183" s="214"/>
      <c r="H183" s="337"/>
      <c r="I183" s="338"/>
      <c r="J183" s="337"/>
      <c r="K183" s="338"/>
      <c r="L183" s="290"/>
      <c r="M183" s="304"/>
      <c r="N183" s="62"/>
      <c r="O183" s="62"/>
      <c r="P183" s="62"/>
      <c r="Q183" s="123"/>
      <c r="R183" s="59"/>
      <c r="S183" s="59"/>
    </row>
    <row r="184" spans="1:19" ht="21.75" customHeight="1">
      <c r="A184" s="154" t="s">
        <v>65</v>
      </c>
      <c r="B184" s="155" t="s">
        <v>56</v>
      </c>
      <c r="C184" s="155" t="s">
        <v>163</v>
      </c>
      <c r="D184" s="210"/>
      <c r="E184" s="218"/>
      <c r="F184" s="207">
        <v>45</v>
      </c>
      <c r="G184" s="218">
        <v>45</v>
      </c>
      <c r="H184" s="353">
        <v>55</v>
      </c>
      <c r="I184" s="356">
        <v>55</v>
      </c>
      <c r="J184" s="353">
        <v>80</v>
      </c>
      <c r="K184" s="356">
        <v>80</v>
      </c>
      <c r="L184" s="314"/>
      <c r="M184" s="306">
        <v>90</v>
      </c>
      <c r="N184" s="155"/>
      <c r="O184" s="155"/>
      <c r="P184" s="155"/>
      <c r="Q184" s="166" t="s">
        <v>172</v>
      </c>
      <c r="R184" s="59"/>
      <c r="S184" s="59"/>
    </row>
    <row r="185" spans="1:21" s="129" customFormat="1" ht="21.75" customHeight="1" thickBot="1">
      <c r="A185" s="137" t="s">
        <v>65</v>
      </c>
      <c r="B185" s="138"/>
      <c r="C185" s="138" t="s">
        <v>70</v>
      </c>
      <c r="D185" s="204">
        <f>SUM(D176:D183)</f>
        <v>545</v>
      </c>
      <c r="E185" s="216">
        <f>SUM(E176:E183)</f>
        <v>93.80000000000001</v>
      </c>
      <c r="F185" s="208">
        <f aca="true" t="shared" si="6" ref="F185:K185">SUM(F176:F184)</f>
        <v>607.7</v>
      </c>
      <c r="G185" s="216">
        <f t="shared" si="6"/>
        <v>79.1</v>
      </c>
      <c r="H185" s="346">
        <f t="shared" si="6"/>
        <v>320</v>
      </c>
      <c r="I185" s="347">
        <f t="shared" si="6"/>
        <v>176.10000000000002</v>
      </c>
      <c r="J185" s="346">
        <f t="shared" si="6"/>
        <v>240.5</v>
      </c>
      <c r="K185" s="347">
        <f t="shared" si="6"/>
        <v>185.26</v>
      </c>
      <c r="L185" s="298"/>
      <c r="M185" s="434">
        <f>SUM(M176:M184)</f>
        <v>225</v>
      </c>
      <c r="N185" s="138"/>
      <c r="O185" s="138"/>
      <c r="P185" s="138"/>
      <c r="Q185" s="125"/>
      <c r="R185" s="109"/>
      <c r="S185" s="109"/>
      <c r="T185" s="109"/>
      <c r="U185" s="109"/>
    </row>
    <row r="186" spans="4:17" s="109" customFormat="1" ht="25.5" customHeight="1" thickBot="1">
      <c r="D186" s="115"/>
      <c r="E186" s="115"/>
      <c r="F186" s="115"/>
      <c r="G186" s="115"/>
      <c r="H186" s="341"/>
      <c r="I186" s="341"/>
      <c r="J186" s="341"/>
      <c r="K186" s="341"/>
      <c r="L186" s="293"/>
      <c r="M186" s="309"/>
      <c r="Q186" s="119"/>
    </row>
    <row r="187" spans="1:17" s="109" customFormat="1" ht="21.75" customHeight="1">
      <c r="A187" s="142"/>
      <c r="B187" s="143"/>
      <c r="C187" s="143" t="s">
        <v>169</v>
      </c>
      <c r="D187" s="203"/>
      <c r="E187" s="215"/>
      <c r="F187" s="228"/>
      <c r="G187" s="215"/>
      <c r="H187" s="342"/>
      <c r="I187" s="343"/>
      <c r="J187" s="342"/>
      <c r="K187" s="343"/>
      <c r="L187" s="294"/>
      <c r="M187" s="311"/>
      <c r="N187" s="143"/>
      <c r="O187" s="143"/>
      <c r="P187" s="143"/>
      <c r="Q187" s="127"/>
    </row>
    <row r="188" spans="1:45" s="122" customFormat="1" ht="21.75" customHeight="1">
      <c r="A188" s="144" t="s">
        <v>186</v>
      </c>
      <c r="B188" s="62" t="s">
        <v>5</v>
      </c>
      <c r="C188" s="62" t="s">
        <v>8</v>
      </c>
      <c r="D188" s="202"/>
      <c r="E188" s="214"/>
      <c r="F188" s="206">
        <v>21.5</v>
      </c>
      <c r="G188" s="214">
        <v>21.1</v>
      </c>
      <c r="H188" s="337">
        <v>4.9</v>
      </c>
      <c r="I188" s="338">
        <v>4.8</v>
      </c>
      <c r="J188" s="337">
        <v>4.5</v>
      </c>
      <c r="K188" s="338">
        <v>4.5</v>
      </c>
      <c r="L188" s="290"/>
      <c r="M188" s="304"/>
      <c r="N188" s="62"/>
      <c r="O188" s="62"/>
      <c r="P188" s="62"/>
      <c r="Q188" s="123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68"/>
    </row>
    <row r="189" spans="1:19" ht="21.75" customHeight="1" thickBot="1">
      <c r="A189" s="144" t="s">
        <v>186</v>
      </c>
      <c r="B189" s="62" t="s">
        <v>2</v>
      </c>
      <c r="C189" s="62" t="s">
        <v>13</v>
      </c>
      <c r="D189" s="202"/>
      <c r="E189" s="214"/>
      <c r="F189" s="206">
        <v>0.6</v>
      </c>
      <c r="G189" s="214">
        <v>0.6</v>
      </c>
      <c r="H189" s="337"/>
      <c r="I189" s="338"/>
      <c r="J189" s="337"/>
      <c r="K189" s="338"/>
      <c r="L189" s="290"/>
      <c r="M189" s="304"/>
      <c r="N189" s="62"/>
      <c r="O189" s="62"/>
      <c r="P189" s="62"/>
      <c r="Q189" s="123"/>
      <c r="R189" s="59"/>
      <c r="S189" s="59"/>
    </row>
    <row r="190" spans="1:21" s="107" customFormat="1" ht="21.75" customHeight="1" thickBot="1">
      <c r="A190" s="137" t="s">
        <v>186</v>
      </c>
      <c r="B190" s="138"/>
      <c r="C190" s="143" t="s">
        <v>169</v>
      </c>
      <c r="D190" s="204"/>
      <c r="E190" s="216"/>
      <c r="F190" s="208">
        <f aca="true" t="shared" si="7" ref="F190:K190">SUM(F188:F189)</f>
        <v>22.1</v>
      </c>
      <c r="G190" s="216">
        <f t="shared" si="7"/>
        <v>21.700000000000003</v>
      </c>
      <c r="H190" s="346">
        <f t="shared" si="7"/>
        <v>4.9</v>
      </c>
      <c r="I190" s="347">
        <f t="shared" si="7"/>
        <v>4.8</v>
      </c>
      <c r="J190" s="346">
        <f t="shared" si="7"/>
        <v>4.5</v>
      </c>
      <c r="K190" s="347">
        <f t="shared" si="7"/>
        <v>4.5</v>
      </c>
      <c r="L190" s="298"/>
      <c r="M190" s="308"/>
      <c r="N190" s="138"/>
      <c r="O190" s="138"/>
      <c r="P190" s="138"/>
      <c r="Q190" s="125"/>
      <c r="R190" s="109"/>
      <c r="S190" s="109"/>
      <c r="T190" s="109"/>
      <c r="U190" s="109"/>
    </row>
    <row r="191" spans="4:17" s="109" customFormat="1" ht="25.5" customHeight="1" thickBot="1">
      <c r="D191" s="115"/>
      <c r="E191" s="115"/>
      <c r="F191" s="115"/>
      <c r="G191" s="115"/>
      <c r="H191" s="341"/>
      <c r="I191" s="341"/>
      <c r="J191" s="341"/>
      <c r="K191" s="341"/>
      <c r="L191" s="293"/>
      <c r="M191" s="310"/>
      <c r="Q191" s="119"/>
    </row>
    <row r="192" spans="1:17" s="109" customFormat="1" ht="21.75" customHeight="1">
      <c r="A192" s="142"/>
      <c r="B192" s="143"/>
      <c r="C192" s="143" t="s">
        <v>168</v>
      </c>
      <c r="D192" s="203"/>
      <c r="E192" s="215"/>
      <c r="F192" s="228"/>
      <c r="G192" s="215"/>
      <c r="H192" s="342"/>
      <c r="I192" s="343"/>
      <c r="J192" s="342"/>
      <c r="K192" s="343"/>
      <c r="L192" s="294"/>
      <c r="M192" s="311"/>
      <c r="N192" s="143"/>
      <c r="O192" s="143"/>
      <c r="P192" s="143"/>
      <c r="Q192" s="127"/>
    </row>
    <row r="193" spans="1:45" s="122" customFormat="1" ht="21.75" customHeight="1">
      <c r="A193" s="144" t="s">
        <v>167</v>
      </c>
      <c r="B193" s="62" t="s">
        <v>5</v>
      </c>
      <c r="C193" s="62" t="s">
        <v>124</v>
      </c>
      <c r="D193" s="202"/>
      <c r="E193" s="214"/>
      <c r="F193" s="206"/>
      <c r="G193" s="214"/>
      <c r="H193" s="337"/>
      <c r="I193" s="338"/>
      <c r="J193" s="337">
        <v>8.1</v>
      </c>
      <c r="K193" s="338">
        <v>8.04</v>
      </c>
      <c r="L193" s="290"/>
      <c r="M193" s="436">
        <v>10</v>
      </c>
      <c r="N193" s="62"/>
      <c r="O193" s="62"/>
      <c r="P193" s="62"/>
      <c r="Q193" s="123" t="s">
        <v>224</v>
      </c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68"/>
    </row>
    <row r="194" spans="1:19" ht="21.75" customHeight="1">
      <c r="A194" s="144" t="s">
        <v>167</v>
      </c>
      <c r="B194" s="62" t="s">
        <v>2</v>
      </c>
      <c r="C194" s="62" t="s">
        <v>13</v>
      </c>
      <c r="D194" s="202">
        <v>60</v>
      </c>
      <c r="E194" s="214">
        <v>60</v>
      </c>
      <c r="F194" s="206">
        <v>60</v>
      </c>
      <c r="G194" s="214">
        <v>56.31</v>
      </c>
      <c r="H194" s="337">
        <v>60</v>
      </c>
      <c r="I194" s="338">
        <v>58.81</v>
      </c>
      <c r="J194" s="337">
        <v>60</v>
      </c>
      <c r="K194" s="338">
        <v>60</v>
      </c>
      <c r="L194" s="290"/>
      <c r="M194" s="436">
        <v>60</v>
      </c>
      <c r="N194" s="62"/>
      <c r="O194" s="62"/>
      <c r="P194" s="62"/>
      <c r="Q194" s="123" t="s">
        <v>153</v>
      </c>
      <c r="R194" s="59"/>
      <c r="S194" s="59"/>
    </row>
    <row r="195" spans="1:19" ht="21.75" customHeight="1">
      <c r="A195" s="144" t="s">
        <v>167</v>
      </c>
      <c r="B195" s="62" t="s">
        <v>9</v>
      </c>
      <c r="C195" s="62" t="s">
        <v>10</v>
      </c>
      <c r="D195" s="202"/>
      <c r="E195" s="214"/>
      <c r="F195" s="206"/>
      <c r="G195" s="214"/>
      <c r="H195" s="337"/>
      <c r="I195" s="338"/>
      <c r="J195" s="337">
        <v>6.9</v>
      </c>
      <c r="K195" s="338"/>
      <c r="L195" s="290"/>
      <c r="M195" s="432"/>
      <c r="N195" s="62"/>
      <c r="O195" s="62"/>
      <c r="P195" s="62"/>
      <c r="Q195" s="123"/>
      <c r="R195" s="59"/>
      <c r="S195" s="59"/>
    </row>
    <row r="196" spans="1:19" ht="21.75" customHeight="1">
      <c r="A196" s="154" t="s">
        <v>167</v>
      </c>
      <c r="B196" s="155" t="s">
        <v>33</v>
      </c>
      <c r="C196" s="155" t="s">
        <v>34</v>
      </c>
      <c r="D196" s="210">
        <v>0.5</v>
      </c>
      <c r="E196" s="218">
        <v>0</v>
      </c>
      <c r="F196" s="207">
        <v>0.5</v>
      </c>
      <c r="G196" s="218"/>
      <c r="H196" s="353">
        <v>0.5</v>
      </c>
      <c r="I196" s="356"/>
      <c r="J196" s="353">
        <v>0.5</v>
      </c>
      <c r="K196" s="356"/>
      <c r="L196" s="314"/>
      <c r="M196" s="433"/>
      <c r="N196" s="155"/>
      <c r="O196" s="155"/>
      <c r="P196" s="155"/>
      <c r="Q196" s="166"/>
      <c r="R196" s="59"/>
      <c r="S196" s="59"/>
    </row>
    <row r="197" spans="1:21" s="107" customFormat="1" ht="21.75" customHeight="1" thickBot="1">
      <c r="A197" s="137" t="s">
        <v>167</v>
      </c>
      <c r="B197" s="138"/>
      <c r="C197" s="138" t="s">
        <v>168</v>
      </c>
      <c r="D197" s="204">
        <f>SUM(D194:D196)</f>
        <v>60.5</v>
      </c>
      <c r="E197" s="216">
        <f>SUM(E194:E196)</f>
        <v>60</v>
      </c>
      <c r="F197" s="208">
        <f aca="true" t="shared" si="8" ref="F197:K197">SUM(F193:F196)</f>
        <v>60.5</v>
      </c>
      <c r="G197" s="216">
        <f t="shared" si="8"/>
        <v>56.31</v>
      </c>
      <c r="H197" s="346">
        <f t="shared" si="8"/>
        <v>60.5</v>
      </c>
      <c r="I197" s="347">
        <f t="shared" si="8"/>
        <v>58.81</v>
      </c>
      <c r="J197" s="346">
        <f t="shared" si="8"/>
        <v>75.5</v>
      </c>
      <c r="K197" s="347">
        <f t="shared" si="8"/>
        <v>68.03999999999999</v>
      </c>
      <c r="L197" s="298"/>
      <c r="M197" s="434">
        <f>SUM(M193:M196)</f>
        <v>70</v>
      </c>
      <c r="N197" s="138"/>
      <c r="O197" s="138"/>
      <c r="P197" s="138"/>
      <c r="Q197" s="125"/>
      <c r="R197" s="109"/>
      <c r="S197" s="109"/>
      <c r="T197" s="109"/>
      <c r="U197" s="109"/>
    </row>
    <row r="198" spans="4:17" s="109" customFormat="1" ht="25.5" customHeight="1" thickBot="1">
      <c r="D198" s="115"/>
      <c r="E198" s="115"/>
      <c r="F198" s="115"/>
      <c r="G198" s="115"/>
      <c r="H198" s="341"/>
      <c r="I198" s="341"/>
      <c r="J198" s="341"/>
      <c r="K198" s="341"/>
      <c r="L198" s="293"/>
      <c r="M198" s="313"/>
      <c r="Q198" s="119"/>
    </row>
    <row r="199" spans="1:21" s="107" customFormat="1" ht="21.75" customHeight="1">
      <c r="A199" s="142"/>
      <c r="B199" s="143"/>
      <c r="C199" s="143" t="s">
        <v>187</v>
      </c>
      <c r="D199" s="203"/>
      <c r="E199" s="215"/>
      <c r="F199" s="228"/>
      <c r="G199" s="215"/>
      <c r="H199" s="342"/>
      <c r="I199" s="343"/>
      <c r="J199" s="342"/>
      <c r="K199" s="343"/>
      <c r="L199" s="294"/>
      <c r="M199" s="311"/>
      <c r="N199" s="143"/>
      <c r="O199" s="143"/>
      <c r="P199" s="143"/>
      <c r="Q199" s="127"/>
      <c r="R199" s="109"/>
      <c r="S199" s="109"/>
      <c r="T199" s="109"/>
      <c r="U199" s="109"/>
    </row>
    <row r="200" spans="1:19" ht="21.75" customHeight="1">
      <c r="A200" s="144" t="s">
        <v>188</v>
      </c>
      <c r="B200" s="62" t="s">
        <v>56</v>
      </c>
      <c r="C200" s="62" t="s">
        <v>163</v>
      </c>
      <c r="D200" s="202"/>
      <c r="E200" s="214"/>
      <c r="F200" s="206"/>
      <c r="G200" s="214"/>
      <c r="H200" s="337">
        <v>15</v>
      </c>
      <c r="I200" s="338">
        <v>15</v>
      </c>
      <c r="J200" s="337"/>
      <c r="K200" s="338"/>
      <c r="L200" s="290"/>
      <c r="M200" s="304"/>
      <c r="N200" s="62"/>
      <c r="O200" s="62"/>
      <c r="P200" s="62"/>
      <c r="Q200" s="123"/>
      <c r="R200" s="59"/>
      <c r="S200" s="59"/>
    </row>
    <row r="201" spans="1:21" s="107" customFormat="1" ht="21.75" customHeight="1" thickBot="1">
      <c r="A201" s="137" t="s">
        <v>188</v>
      </c>
      <c r="B201" s="138"/>
      <c r="C201" s="138" t="s">
        <v>187</v>
      </c>
      <c r="D201" s="204"/>
      <c r="E201" s="216"/>
      <c r="F201" s="208">
        <f>SUM(F200:F200)</f>
        <v>0</v>
      </c>
      <c r="G201" s="216">
        <f>SUM(G200:G200)</f>
        <v>0</v>
      </c>
      <c r="H201" s="346">
        <f>SUM(H200)</f>
        <v>15</v>
      </c>
      <c r="I201" s="347">
        <f>SUM(I200)</f>
        <v>15</v>
      </c>
      <c r="J201" s="346"/>
      <c r="K201" s="347"/>
      <c r="L201" s="298"/>
      <c r="M201" s="308"/>
      <c r="N201" s="138"/>
      <c r="O201" s="138"/>
      <c r="P201" s="138"/>
      <c r="Q201" s="125"/>
      <c r="R201" s="109"/>
      <c r="S201" s="109"/>
      <c r="T201" s="109"/>
      <c r="U201" s="109"/>
    </row>
    <row r="202" spans="1:21" s="107" customFormat="1" ht="21.75" customHeight="1" thickBot="1">
      <c r="A202" s="109"/>
      <c r="B202" s="109"/>
      <c r="C202" s="109"/>
      <c r="D202" s="115"/>
      <c r="E202" s="115"/>
      <c r="F202" s="115"/>
      <c r="G202" s="115"/>
      <c r="H202" s="341"/>
      <c r="I202" s="341"/>
      <c r="J202" s="341"/>
      <c r="K202" s="341"/>
      <c r="L202" s="293"/>
      <c r="M202" s="317"/>
      <c r="N202" s="109"/>
      <c r="O202" s="109"/>
      <c r="P202" s="109"/>
      <c r="Q202" s="119"/>
      <c r="R202" s="109"/>
      <c r="S202" s="109"/>
      <c r="T202" s="109"/>
      <c r="U202" s="109"/>
    </row>
    <row r="203" spans="1:21" s="107" customFormat="1" ht="21.75" customHeight="1">
      <c r="A203" s="142"/>
      <c r="B203" s="143"/>
      <c r="C203" s="143" t="s">
        <v>209</v>
      </c>
      <c r="D203" s="150"/>
      <c r="E203" s="245"/>
      <c r="F203" s="257"/>
      <c r="G203" s="215"/>
      <c r="H203" s="406"/>
      <c r="I203" s="343"/>
      <c r="J203" s="406"/>
      <c r="K203" s="343"/>
      <c r="L203" s="334"/>
      <c r="M203" s="412"/>
      <c r="N203" s="143"/>
      <c r="O203" s="143"/>
      <c r="P203" s="143"/>
      <c r="Q203" s="127"/>
      <c r="R203" s="109"/>
      <c r="S203" s="109"/>
      <c r="T203" s="109"/>
      <c r="U203" s="109"/>
    </row>
    <row r="204" spans="1:21" s="107" customFormat="1" ht="21.75" customHeight="1">
      <c r="A204" s="374" t="s">
        <v>210</v>
      </c>
      <c r="B204" s="375" t="s">
        <v>35</v>
      </c>
      <c r="C204" s="375" t="s">
        <v>211</v>
      </c>
      <c r="D204" s="145"/>
      <c r="E204" s="332"/>
      <c r="F204" s="405"/>
      <c r="G204" s="409"/>
      <c r="H204" s="407"/>
      <c r="I204" s="411"/>
      <c r="J204" s="410">
        <v>17.8</v>
      </c>
      <c r="K204" s="370">
        <v>17.77</v>
      </c>
      <c r="L204" s="335"/>
      <c r="M204" s="413"/>
      <c r="N204" s="169"/>
      <c r="O204" s="169"/>
      <c r="P204" s="169"/>
      <c r="Q204" s="123"/>
      <c r="R204" s="109"/>
      <c r="S204" s="109"/>
      <c r="T204" s="109"/>
      <c r="U204" s="109"/>
    </row>
    <row r="205" spans="1:21" s="107" customFormat="1" ht="21.75" customHeight="1" thickBot="1">
      <c r="A205" s="137"/>
      <c r="B205" s="138"/>
      <c r="C205" s="138" t="s">
        <v>209</v>
      </c>
      <c r="D205" s="151"/>
      <c r="E205" s="239"/>
      <c r="F205" s="255"/>
      <c r="G205" s="216"/>
      <c r="H205" s="408"/>
      <c r="I205" s="347"/>
      <c r="J205" s="408">
        <f>SUM(J204)</f>
        <v>17.8</v>
      </c>
      <c r="K205" s="347">
        <f>SUM(K204)</f>
        <v>17.77</v>
      </c>
      <c r="L205" s="336"/>
      <c r="M205" s="414"/>
      <c r="N205" s="138"/>
      <c r="O205" s="138"/>
      <c r="P205" s="138"/>
      <c r="Q205" s="125"/>
      <c r="R205" s="109"/>
      <c r="S205" s="109"/>
      <c r="T205" s="109"/>
      <c r="U205" s="109"/>
    </row>
    <row r="206" spans="1:21" s="107" customFormat="1" ht="21.75" customHeight="1">
      <c r="A206" s="109"/>
      <c r="B206" s="109"/>
      <c r="C206" s="109"/>
      <c r="D206" s="115"/>
      <c r="E206" s="115"/>
      <c r="F206" s="115"/>
      <c r="G206" s="115"/>
      <c r="H206" s="341"/>
      <c r="I206" s="341"/>
      <c r="J206" s="341"/>
      <c r="K206" s="341"/>
      <c r="L206" s="293"/>
      <c r="M206" s="317"/>
      <c r="N206" s="109"/>
      <c r="O206" s="109"/>
      <c r="P206" s="109"/>
      <c r="Q206" s="119"/>
      <c r="R206" s="109"/>
      <c r="S206" s="109"/>
      <c r="T206" s="109"/>
      <c r="U206" s="109"/>
    </row>
    <row r="207" spans="1:21" s="107" customFormat="1" ht="25.5" customHeight="1" thickBot="1">
      <c r="A207" s="109"/>
      <c r="B207" s="109"/>
      <c r="C207" s="109"/>
      <c r="D207" s="115"/>
      <c r="E207" s="115"/>
      <c r="F207" s="115"/>
      <c r="G207" s="115"/>
      <c r="H207" s="341"/>
      <c r="I207" s="341"/>
      <c r="J207" s="341"/>
      <c r="K207" s="341"/>
      <c r="L207" s="293"/>
      <c r="M207" s="317"/>
      <c r="N207" s="109"/>
      <c r="O207" s="109"/>
      <c r="P207" s="109"/>
      <c r="Q207" s="119"/>
      <c r="R207" s="109"/>
      <c r="S207" s="109"/>
      <c r="T207" s="109"/>
      <c r="U207" s="109"/>
    </row>
    <row r="208" spans="1:21" s="107" customFormat="1" ht="21.75" customHeight="1">
      <c r="A208" s="142"/>
      <c r="B208" s="143"/>
      <c r="C208" s="143" t="s">
        <v>74</v>
      </c>
      <c r="D208" s="203"/>
      <c r="E208" s="215"/>
      <c r="F208" s="228"/>
      <c r="G208" s="215"/>
      <c r="H208" s="342"/>
      <c r="I208" s="343"/>
      <c r="J208" s="342"/>
      <c r="K208" s="343"/>
      <c r="L208" s="294"/>
      <c r="M208" s="311"/>
      <c r="N208" s="143"/>
      <c r="O208" s="143"/>
      <c r="P208" s="143"/>
      <c r="Q208" s="127"/>
      <c r="R208" s="109"/>
      <c r="S208" s="109"/>
      <c r="T208" s="109"/>
      <c r="U208" s="109"/>
    </row>
    <row r="209" spans="1:21" s="60" customFormat="1" ht="21.75" customHeight="1">
      <c r="A209" s="152" t="s">
        <v>71</v>
      </c>
      <c r="B209" s="122" t="s">
        <v>5</v>
      </c>
      <c r="C209" s="122" t="s">
        <v>124</v>
      </c>
      <c r="D209" s="209">
        <v>11</v>
      </c>
      <c r="E209" s="217">
        <v>0</v>
      </c>
      <c r="F209" s="205"/>
      <c r="G209" s="217"/>
      <c r="H209" s="351"/>
      <c r="I209" s="355"/>
      <c r="J209" s="351"/>
      <c r="K209" s="355"/>
      <c r="L209" s="295"/>
      <c r="M209" s="312"/>
      <c r="N209" s="122"/>
      <c r="O209" s="122"/>
      <c r="P209" s="122"/>
      <c r="Q209" s="153"/>
      <c r="R209" s="59"/>
      <c r="S209" s="59"/>
      <c r="T209" s="59"/>
      <c r="U209" s="59"/>
    </row>
    <row r="210" spans="1:21" s="107" customFormat="1" ht="21.75" customHeight="1">
      <c r="A210" s="144" t="s">
        <v>71</v>
      </c>
      <c r="B210" s="62" t="s">
        <v>7</v>
      </c>
      <c r="C210" s="62" t="s">
        <v>28</v>
      </c>
      <c r="D210" s="202"/>
      <c r="E210" s="214"/>
      <c r="F210" s="206"/>
      <c r="G210" s="214"/>
      <c r="H210" s="337"/>
      <c r="I210" s="338"/>
      <c r="J210" s="337"/>
      <c r="K210" s="338"/>
      <c r="L210" s="290"/>
      <c r="M210" s="304"/>
      <c r="N210" s="169"/>
      <c r="O210" s="169"/>
      <c r="P210" s="169"/>
      <c r="Q210" s="123"/>
      <c r="R210" s="109"/>
      <c r="S210" s="109"/>
      <c r="T210" s="109"/>
      <c r="U210" s="109"/>
    </row>
    <row r="211" spans="1:19" ht="21.75" customHeight="1">
      <c r="A211" s="144" t="s">
        <v>71</v>
      </c>
      <c r="B211" s="62" t="s">
        <v>72</v>
      </c>
      <c r="C211" s="62" t="s">
        <v>73</v>
      </c>
      <c r="D211" s="202">
        <v>4</v>
      </c>
      <c r="E211" s="214">
        <v>4</v>
      </c>
      <c r="F211" s="206">
        <v>4</v>
      </c>
      <c r="G211" s="214">
        <v>4</v>
      </c>
      <c r="H211" s="337">
        <v>4</v>
      </c>
      <c r="I211" s="338">
        <v>2</v>
      </c>
      <c r="J211" s="337">
        <v>4</v>
      </c>
      <c r="K211" s="338">
        <v>2</v>
      </c>
      <c r="L211" s="290"/>
      <c r="M211" s="304">
        <v>4</v>
      </c>
      <c r="N211" s="62"/>
      <c r="O211" s="62"/>
      <c r="P211" s="62"/>
      <c r="Q211" s="123" t="s">
        <v>155</v>
      </c>
      <c r="R211" s="59"/>
      <c r="S211" s="59"/>
    </row>
    <row r="212" spans="1:21" s="107" customFormat="1" ht="21.75" customHeight="1" thickBot="1">
      <c r="A212" s="137" t="s">
        <v>71</v>
      </c>
      <c r="B212" s="138"/>
      <c r="C212" s="138" t="s">
        <v>74</v>
      </c>
      <c r="D212" s="204">
        <f>SUM(D209:D211)</f>
        <v>15</v>
      </c>
      <c r="E212" s="216">
        <f>SUM(E209:E211)</f>
        <v>4</v>
      </c>
      <c r="F212" s="208">
        <v>4</v>
      </c>
      <c r="G212" s="216">
        <v>4</v>
      </c>
      <c r="H212" s="346">
        <f>SUM(H209:H211)</f>
        <v>4</v>
      </c>
      <c r="I212" s="347">
        <f>SUM(I209:I211)</f>
        <v>2</v>
      </c>
      <c r="J212" s="346">
        <f>SUM(J209:J211)</f>
        <v>4</v>
      </c>
      <c r="K212" s="347">
        <f>SUM(K209:K211)</f>
        <v>2</v>
      </c>
      <c r="L212" s="298"/>
      <c r="M212" s="434">
        <f>SUM(M209:M211)</f>
        <v>4</v>
      </c>
      <c r="N212" s="138"/>
      <c r="O212" s="138"/>
      <c r="P212" s="138"/>
      <c r="Q212" s="125"/>
      <c r="R212" s="109"/>
      <c r="S212" s="109"/>
      <c r="T212" s="109"/>
      <c r="U212" s="109"/>
    </row>
    <row r="213" spans="1:21" s="107" customFormat="1" ht="25.5" customHeight="1" thickBot="1">
      <c r="A213" s="109"/>
      <c r="B213" s="109"/>
      <c r="C213" s="109"/>
      <c r="D213" s="115"/>
      <c r="E213" s="115"/>
      <c r="F213" s="115"/>
      <c r="G213" s="115"/>
      <c r="H213" s="341"/>
      <c r="I213" s="341"/>
      <c r="J213" s="341"/>
      <c r="K213" s="341"/>
      <c r="L213" s="293"/>
      <c r="M213" s="309"/>
      <c r="N213" s="109"/>
      <c r="O213" s="109"/>
      <c r="P213" s="109"/>
      <c r="Q213" s="119"/>
      <c r="R213" s="109"/>
      <c r="S213" s="109"/>
      <c r="T213" s="109"/>
      <c r="U213" s="109"/>
    </row>
    <row r="214" spans="1:17" s="109" customFormat="1" ht="22.5" customHeight="1">
      <c r="A214" s="142"/>
      <c r="B214" s="143"/>
      <c r="C214" s="143" t="s">
        <v>80</v>
      </c>
      <c r="D214" s="203"/>
      <c r="E214" s="215"/>
      <c r="F214" s="228"/>
      <c r="G214" s="215"/>
      <c r="H214" s="342"/>
      <c r="I214" s="343"/>
      <c r="J214" s="342"/>
      <c r="K214" s="343"/>
      <c r="L214" s="294"/>
      <c r="M214" s="311"/>
      <c r="N214" s="143"/>
      <c r="O214" s="143"/>
      <c r="P214" s="143"/>
      <c r="Q214" s="127"/>
    </row>
    <row r="215" spans="1:19" ht="21.75" customHeight="1">
      <c r="A215" s="144" t="s">
        <v>75</v>
      </c>
      <c r="B215" s="62" t="s">
        <v>76</v>
      </c>
      <c r="C215" s="62" t="s">
        <v>77</v>
      </c>
      <c r="D215" s="202">
        <v>920</v>
      </c>
      <c r="E215" s="214">
        <v>824.9</v>
      </c>
      <c r="F215" s="206">
        <v>900</v>
      </c>
      <c r="G215" s="214">
        <v>757.47</v>
      </c>
      <c r="H215" s="337">
        <v>850</v>
      </c>
      <c r="I215" s="338">
        <v>818.41</v>
      </c>
      <c r="J215" s="337">
        <v>950</v>
      </c>
      <c r="K215" s="338">
        <v>830.67</v>
      </c>
      <c r="L215" s="290"/>
      <c r="M215" s="304">
        <v>900</v>
      </c>
      <c r="N215" s="62"/>
      <c r="O215" s="62"/>
      <c r="P215" s="62"/>
      <c r="Q215" s="123"/>
      <c r="R215" s="59"/>
      <c r="S215" s="59"/>
    </row>
    <row r="216" spans="1:19" ht="21.75" customHeight="1">
      <c r="A216" s="144" t="s">
        <v>75</v>
      </c>
      <c r="B216" s="62" t="s">
        <v>43</v>
      </c>
      <c r="C216" s="62" t="s">
        <v>44</v>
      </c>
      <c r="D216" s="202">
        <v>150</v>
      </c>
      <c r="E216" s="214">
        <v>124.9</v>
      </c>
      <c r="F216" s="206">
        <v>150</v>
      </c>
      <c r="G216" s="214">
        <v>147.64</v>
      </c>
      <c r="H216" s="337">
        <v>155</v>
      </c>
      <c r="I216" s="338">
        <v>147.12</v>
      </c>
      <c r="J216" s="337">
        <v>160</v>
      </c>
      <c r="K216" s="338">
        <v>146.98</v>
      </c>
      <c r="L216" s="290"/>
      <c r="M216" s="304">
        <v>160</v>
      </c>
      <c r="N216" s="62"/>
      <c r="O216" s="62"/>
      <c r="P216" s="62"/>
      <c r="Q216" s="123"/>
      <c r="R216" s="59"/>
      <c r="S216" s="59"/>
    </row>
    <row r="217" spans="1:19" ht="21.75" customHeight="1">
      <c r="A217" s="144" t="s">
        <v>75</v>
      </c>
      <c r="B217" s="62" t="s">
        <v>45</v>
      </c>
      <c r="C217" s="62" t="s">
        <v>46</v>
      </c>
      <c r="D217" s="202">
        <v>60</v>
      </c>
      <c r="E217" s="214">
        <v>43.2</v>
      </c>
      <c r="F217" s="206">
        <v>75</v>
      </c>
      <c r="G217" s="214">
        <v>73.98</v>
      </c>
      <c r="H217" s="337">
        <v>80</v>
      </c>
      <c r="I217" s="338">
        <v>79.66</v>
      </c>
      <c r="J217" s="337">
        <v>90</v>
      </c>
      <c r="K217" s="338">
        <v>80.77</v>
      </c>
      <c r="L217" s="290"/>
      <c r="M217" s="304">
        <v>90</v>
      </c>
      <c r="N217" s="62"/>
      <c r="O217" s="62"/>
      <c r="P217" s="62"/>
      <c r="Q217" s="123"/>
      <c r="R217" s="59"/>
      <c r="S217" s="59"/>
    </row>
    <row r="218" spans="1:19" ht="21.75" customHeight="1">
      <c r="A218" s="144" t="s">
        <v>75</v>
      </c>
      <c r="B218" s="62" t="s">
        <v>5</v>
      </c>
      <c r="C218" s="62" t="s">
        <v>8</v>
      </c>
      <c r="D218" s="202">
        <v>18</v>
      </c>
      <c r="E218" s="214">
        <v>16.5</v>
      </c>
      <c r="F218" s="206">
        <v>18</v>
      </c>
      <c r="G218" s="214">
        <v>0</v>
      </c>
      <c r="H218" s="337">
        <v>13.7</v>
      </c>
      <c r="I218" s="338">
        <v>4.8</v>
      </c>
      <c r="J218" s="337">
        <v>10</v>
      </c>
      <c r="K218" s="338">
        <v>4.25</v>
      </c>
      <c r="L218" s="290"/>
      <c r="M218" s="304">
        <v>10</v>
      </c>
      <c r="N218" s="62"/>
      <c r="O218" s="62"/>
      <c r="P218" s="62"/>
      <c r="Q218" s="123"/>
      <c r="R218" s="59"/>
      <c r="S218" s="59"/>
    </row>
    <row r="219" spans="1:19" ht="21.75" customHeight="1">
      <c r="A219" s="144" t="s">
        <v>75</v>
      </c>
      <c r="B219" s="62" t="s">
        <v>7</v>
      </c>
      <c r="C219" s="62" t="s">
        <v>28</v>
      </c>
      <c r="D219" s="202">
        <v>20</v>
      </c>
      <c r="E219" s="214">
        <v>6.3</v>
      </c>
      <c r="F219" s="206">
        <v>20</v>
      </c>
      <c r="G219" s="214">
        <v>5.8</v>
      </c>
      <c r="H219" s="337">
        <v>10</v>
      </c>
      <c r="I219" s="338">
        <v>0.55</v>
      </c>
      <c r="J219" s="337">
        <v>6</v>
      </c>
      <c r="K219" s="338">
        <v>1.63</v>
      </c>
      <c r="L219" s="290"/>
      <c r="M219" s="304">
        <v>5</v>
      </c>
      <c r="N219" s="62"/>
      <c r="O219" s="62"/>
      <c r="P219" s="62"/>
      <c r="Q219" s="123"/>
      <c r="R219" s="59"/>
      <c r="S219" s="59"/>
    </row>
    <row r="220" spans="1:19" ht="21.75" customHeight="1">
      <c r="A220" s="144" t="s">
        <v>75</v>
      </c>
      <c r="B220" s="62" t="s">
        <v>66</v>
      </c>
      <c r="C220" s="62" t="s">
        <v>67</v>
      </c>
      <c r="D220" s="202">
        <v>20</v>
      </c>
      <c r="E220" s="214">
        <v>15.8</v>
      </c>
      <c r="F220" s="206">
        <v>20</v>
      </c>
      <c r="G220" s="214">
        <v>21.64</v>
      </c>
      <c r="H220" s="337">
        <v>25</v>
      </c>
      <c r="I220" s="338">
        <v>28.81</v>
      </c>
      <c r="J220" s="337">
        <v>49</v>
      </c>
      <c r="K220" s="338">
        <v>48.95</v>
      </c>
      <c r="L220" s="290"/>
      <c r="M220" s="304">
        <v>50</v>
      </c>
      <c r="N220" s="62"/>
      <c r="O220" s="62"/>
      <c r="P220" s="62"/>
      <c r="Q220" s="123"/>
      <c r="R220" s="59"/>
      <c r="S220" s="59"/>
    </row>
    <row r="221" spans="1:19" ht="21.75" customHeight="1">
      <c r="A221" s="144" t="s">
        <v>75</v>
      </c>
      <c r="B221" s="62" t="s">
        <v>72</v>
      </c>
      <c r="C221" s="62" t="s">
        <v>73</v>
      </c>
      <c r="D221" s="202">
        <v>60</v>
      </c>
      <c r="E221" s="214">
        <v>55.7</v>
      </c>
      <c r="F221" s="206">
        <v>60</v>
      </c>
      <c r="G221" s="214">
        <v>33.18</v>
      </c>
      <c r="H221" s="337">
        <v>66</v>
      </c>
      <c r="I221" s="338">
        <v>64.05</v>
      </c>
      <c r="J221" s="337">
        <v>65</v>
      </c>
      <c r="K221" s="338">
        <v>59.01</v>
      </c>
      <c r="L221" s="290"/>
      <c r="M221" s="304">
        <v>60</v>
      </c>
      <c r="N221" s="62"/>
      <c r="O221" s="62"/>
      <c r="P221" s="62"/>
      <c r="Q221" s="123"/>
      <c r="R221" s="59"/>
      <c r="S221" s="59"/>
    </row>
    <row r="222" spans="1:19" ht="21.75" customHeight="1">
      <c r="A222" s="144" t="s">
        <v>75</v>
      </c>
      <c r="B222" s="62" t="s">
        <v>68</v>
      </c>
      <c r="C222" s="62" t="s">
        <v>69</v>
      </c>
      <c r="D222" s="202">
        <v>15</v>
      </c>
      <c r="E222" s="214">
        <v>13.1</v>
      </c>
      <c r="F222" s="206">
        <v>24</v>
      </c>
      <c r="G222" s="214">
        <v>23.73</v>
      </c>
      <c r="H222" s="337">
        <v>25</v>
      </c>
      <c r="I222" s="338">
        <v>23.9</v>
      </c>
      <c r="J222" s="337">
        <v>25</v>
      </c>
      <c r="K222" s="338">
        <v>23.78</v>
      </c>
      <c r="L222" s="290"/>
      <c r="M222" s="304">
        <v>20</v>
      </c>
      <c r="N222" s="62"/>
      <c r="O222" s="62"/>
      <c r="P222" s="62"/>
      <c r="Q222" s="123"/>
      <c r="R222" s="59"/>
      <c r="S222" s="59"/>
    </row>
    <row r="223" spans="1:19" ht="21.75" customHeight="1">
      <c r="A223" s="144" t="s">
        <v>75</v>
      </c>
      <c r="B223" s="62" t="s">
        <v>85</v>
      </c>
      <c r="C223" s="62" t="s">
        <v>86</v>
      </c>
      <c r="D223" s="202">
        <v>2</v>
      </c>
      <c r="E223" s="214">
        <v>1.7</v>
      </c>
      <c r="F223" s="206">
        <v>2</v>
      </c>
      <c r="G223" s="214">
        <v>1.88</v>
      </c>
      <c r="H223" s="337">
        <v>2</v>
      </c>
      <c r="I223" s="338"/>
      <c r="J223" s="337">
        <v>2</v>
      </c>
      <c r="K223" s="338"/>
      <c r="L223" s="290"/>
      <c r="M223" s="304">
        <v>2</v>
      </c>
      <c r="N223" s="62"/>
      <c r="O223" s="62"/>
      <c r="P223" s="62"/>
      <c r="Q223" s="123"/>
      <c r="R223" s="59"/>
      <c r="S223" s="59"/>
    </row>
    <row r="224" spans="1:19" ht="21.75" customHeight="1">
      <c r="A224" s="144" t="s">
        <v>75</v>
      </c>
      <c r="B224" s="62" t="s">
        <v>2</v>
      </c>
      <c r="C224" s="62" t="s">
        <v>13</v>
      </c>
      <c r="D224" s="202">
        <v>40</v>
      </c>
      <c r="E224" s="214">
        <v>35.4</v>
      </c>
      <c r="F224" s="206">
        <v>40</v>
      </c>
      <c r="G224" s="214">
        <v>19.5</v>
      </c>
      <c r="H224" s="337">
        <v>30</v>
      </c>
      <c r="I224" s="338">
        <v>29.22</v>
      </c>
      <c r="J224" s="337">
        <v>30</v>
      </c>
      <c r="K224" s="338">
        <v>24.17</v>
      </c>
      <c r="L224" s="290"/>
      <c r="M224" s="304">
        <v>30</v>
      </c>
      <c r="N224" s="62"/>
      <c r="O224" s="62"/>
      <c r="P224" s="62"/>
      <c r="Q224" s="123"/>
      <c r="R224" s="59"/>
      <c r="S224" s="59"/>
    </row>
    <row r="225" spans="1:19" ht="21.75" customHeight="1">
      <c r="A225" s="144" t="s">
        <v>75</v>
      </c>
      <c r="B225" s="62" t="s">
        <v>9</v>
      </c>
      <c r="C225" s="62" t="s">
        <v>10</v>
      </c>
      <c r="D225" s="202">
        <v>20</v>
      </c>
      <c r="E225" s="214">
        <v>8</v>
      </c>
      <c r="F225" s="206">
        <v>20</v>
      </c>
      <c r="G225" s="214">
        <v>2.22</v>
      </c>
      <c r="H225" s="337">
        <v>10</v>
      </c>
      <c r="I225" s="338"/>
      <c r="J225" s="337">
        <v>30</v>
      </c>
      <c r="K225" s="338">
        <v>27.26</v>
      </c>
      <c r="L225" s="290"/>
      <c r="M225" s="304">
        <v>45</v>
      </c>
      <c r="N225" s="62"/>
      <c r="O225" s="62"/>
      <c r="P225" s="62"/>
      <c r="Q225" s="123"/>
      <c r="R225" s="59"/>
      <c r="S225" s="59"/>
    </row>
    <row r="226" spans="1:19" ht="21.75" customHeight="1">
      <c r="A226" s="144" t="s">
        <v>75</v>
      </c>
      <c r="B226" s="62" t="s">
        <v>87</v>
      </c>
      <c r="C226" s="62" t="s">
        <v>88</v>
      </c>
      <c r="D226" s="202"/>
      <c r="E226" s="214"/>
      <c r="F226" s="206">
        <v>8</v>
      </c>
      <c r="G226" s="214">
        <v>7.74</v>
      </c>
      <c r="H226" s="337">
        <v>10</v>
      </c>
      <c r="I226" s="338"/>
      <c r="J226" s="337">
        <v>10</v>
      </c>
      <c r="K226" s="338"/>
      <c r="L226" s="290"/>
      <c r="M226" s="304">
        <v>10</v>
      </c>
      <c r="N226" s="62"/>
      <c r="O226" s="62"/>
      <c r="P226" s="62"/>
      <c r="Q226" s="123"/>
      <c r="R226" s="59"/>
      <c r="S226" s="59"/>
    </row>
    <row r="227" spans="1:19" ht="21.75" customHeight="1">
      <c r="A227" s="144" t="s">
        <v>75</v>
      </c>
      <c r="B227" s="62" t="s">
        <v>33</v>
      </c>
      <c r="C227" s="62" t="s">
        <v>34</v>
      </c>
      <c r="D227" s="202">
        <v>20</v>
      </c>
      <c r="E227" s="214">
        <v>15.2</v>
      </c>
      <c r="F227" s="206">
        <v>30</v>
      </c>
      <c r="G227" s="214">
        <v>10.09</v>
      </c>
      <c r="H227" s="337">
        <v>30</v>
      </c>
      <c r="I227" s="338">
        <v>5.38</v>
      </c>
      <c r="J227" s="337">
        <v>10</v>
      </c>
      <c r="K227" s="338">
        <v>3</v>
      </c>
      <c r="L227" s="290"/>
      <c r="M227" s="304">
        <v>10</v>
      </c>
      <c r="N227" s="62"/>
      <c r="O227" s="62"/>
      <c r="P227" s="62"/>
      <c r="Q227" s="123"/>
      <c r="R227" s="59"/>
      <c r="S227" s="59"/>
    </row>
    <row r="228" spans="1:19" ht="21.75" customHeight="1">
      <c r="A228" s="144" t="s">
        <v>75</v>
      </c>
      <c r="B228" s="62" t="s">
        <v>143</v>
      </c>
      <c r="C228" s="62" t="s">
        <v>144</v>
      </c>
      <c r="D228" s="202"/>
      <c r="E228" s="214"/>
      <c r="F228" s="206">
        <v>20</v>
      </c>
      <c r="G228" s="214">
        <v>0</v>
      </c>
      <c r="H228" s="337">
        <v>14</v>
      </c>
      <c r="I228" s="338"/>
      <c r="J228" s="337">
        <v>10</v>
      </c>
      <c r="K228" s="338"/>
      <c r="L228" s="290"/>
      <c r="M228" s="304">
        <v>10</v>
      </c>
      <c r="N228" s="62"/>
      <c r="O228" s="62"/>
      <c r="P228" s="62"/>
      <c r="Q228" s="123"/>
      <c r="R228" s="59"/>
      <c r="S228" s="59"/>
    </row>
    <row r="229" spans="1:19" ht="21.75" customHeight="1">
      <c r="A229" s="144" t="s">
        <v>75</v>
      </c>
      <c r="B229" s="62" t="s">
        <v>78</v>
      </c>
      <c r="C229" s="62" t="s">
        <v>79</v>
      </c>
      <c r="D229" s="202">
        <v>4.2</v>
      </c>
      <c r="E229" s="214">
        <v>3</v>
      </c>
      <c r="F229" s="206">
        <v>4.2</v>
      </c>
      <c r="G229" s="214">
        <v>4.2</v>
      </c>
      <c r="H229" s="337">
        <v>8.5</v>
      </c>
      <c r="I229" s="338">
        <v>8.48</v>
      </c>
      <c r="J229" s="337">
        <v>6</v>
      </c>
      <c r="K229" s="338">
        <v>4.2</v>
      </c>
      <c r="L229" s="290"/>
      <c r="M229" s="304">
        <v>5</v>
      </c>
      <c r="N229" s="62"/>
      <c r="O229" s="62"/>
      <c r="P229" s="62"/>
      <c r="Q229" s="123"/>
      <c r="R229" s="59"/>
      <c r="S229" s="59"/>
    </row>
    <row r="230" spans="1:19" ht="21.75" customHeight="1">
      <c r="A230" s="144" t="s">
        <v>75</v>
      </c>
      <c r="B230" s="62" t="s">
        <v>138</v>
      </c>
      <c r="C230" s="62" t="s">
        <v>139</v>
      </c>
      <c r="D230" s="202">
        <v>10</v>
      </c>
      <c r="E230" s="214">
        <v>10</v>
      </c>
      <c r="F230" s="206"/>
      <c r="G230" s="214"/>
      <c r="H230" s="337"/>
      <c r="I230" s="338"/>
      <c r="J230" s="337"/>
      <c r="K230" s="338"/>
      <c r="L230" s="290"/>
      <c r="M230" s="304"/>
      <c r="N230" s="62"/>
      <c r="O230" s="62"/>
      <c r="P230" s="62"/>
      <c r="Q230" s="123"/>
      <c r="R230" s="59"/>
      <c r="S230" s="59"/>
    </row>
    <row r="231" spans="1:19" ht="21.75" customHeight="1">
      <c r="A231" s="144" t="s">
        <v>75</v>
      </c>
      <c r="B231" s="62" t="s">
        <v>35</v>
      </c>
      <c r="C231" s="62" t="s">
        <v>36</v>
      </c>
      <c r="D231" s="202">
        <v>10</v>
      </c>
      <c r="E231" s="214">
        <v>3.7</v>
      </c>
      <c r="F231" s="206">
        <v>15</v>
      </c>
      <c r="G231" s="214">
        <v>13.92</v>
      </c>
      <c r="H231" s="337">
        <v>20</v>
      </c>
      <c r="I231" s="338">
        <v>13.57</v>
      </c>
      <c r="J231" s="337">
        <v>20</v>
      </c>
      <c r="K231" s="338">
        <v>2.88</v>
      </c>
      <c r="L231" s="290"/>
      <c r="M231" s="304">
        <v>10</v>
      </c>
      <c r="N231" s="62"/>
      <c r="O231" s="62"/>
      <c r="P231" s="62"/>
      <c r="Q231" s="123"/>
      <c r="R231" s="59"/>
      <c r="S231" s="59"/>
    </row>
    <row r="232" spans="1:19" ht="21.75" customHeight="1">
      <c r="A232" s="144" t="s">
        <v>75</v>
      </c>
      <c r="B232" s="62" t="s">
        <v>102</v>
      </c>
      <c r="C232" s="62" t="s">
        <v>103</v>
      </c>
      <c r="D232" s="202">
        <v>1</v>
      </c>
      <c r="E232" s="214">
        <v>0.9</v>
      </c>
      <c r="F232" s="206">
        <v>1</v>
      </c>
      <c r="G232" s="214">
        <v>0</v>
      </c>
      <c r="H232" s="337">
        <v>1</v>
      </c>
      <c r="I232" s="338">
        <v>2</v>
      </c>
      <c r="J232" s="337">
        <v>1</v>
      </c>
      <c r="K232" s="338">
        <v>1.2</v>
      </c>
      <c r="L232" s="290"/>
      <c r="M232" s="304">
        <v>2</v>
      </c>
      <c r="N232" s="62"/>
      <c r="O232" s="62"/>
      <c r="P232" s="62"/>
      <c r="Q232" s="123"/>
      <c r="R232" s="59"/>
      <c r="S232" s="59"/>
    </row>
    <row r="233" spans="1:19" ht="21.75" customHeight="1">
      <c r="A233" s="144" t="s">
        <v>75</v>
      </c>
      <c r="B233" s="62" t="s">
        <v>60</v>
      </c>
      <c r="C233" s="62" t="s">
        <v>61</v>
      </c>
      <c r="D233" s="202"/>
      <c r="E233" s="214"/>
      <c r="F233" s="206">
        <v>60</v>
      </c>
      <c r="G233" s="214">
        <v>0</v>
      </c>
      <c r="H233" s="337">
        <v>100</v>
      </c>
      <c r="I233" s="338">
        <v>100</v>
      </c>
      <c r="J233" s="337">
        <v>90</v>
      </c>
      <c r="K233" s="338">
        <v>90</v>
      </c>
      <c r="L233" s="290"/>
      <c r="M233" s="304"/>
      <c r="N233" s="62"/>
      <c r="O233" s="62"/>
      <c r="P233" s="62"/>
      <c r="Q233" s="123"/>
      <c r="R233" s="59"/>
      <c r="S233" s="59"/>
    </row>
    <row r="234" spans="1:19" ht="21.75" customHeight="1">
      <c r="A234" s="154" t="s">
        <v>75</v>
      </c>
      <c r="B234" s="155" t="s">
        <v>89</v>
      </c>
      <c r="C234" s="155" t="s">
        <v>151</v>
      </c>
      <c r="D234" s="210">
        <v>4.5</v>
      </c>
      <c r="E234" s="218">
        <v>4.5</v>
      </c>
      <c r="F234" s="207"/>
      <c r="G234" s="218"/>
      <c r="H234" s="353"/>
      <c r="I234" s="356"/>
      <c r="J234" s="353"/>
      <c r="K234" s="356"/>
      <c r="L234" s="314"/>
      <c r="M234" s="306"/>
      <c r="N234" s="155"/>
      <c r="O234" s="155"/>
      <c r="P234" s="155"/>
      <c r="Q234" s="166"/>
      <c r="R234" s="59"/>
      <c r="S234" s="59"/>
    </row>
    <row r="235" spans="1:21" s="107" customFormat="1" ht="21.75" customHeight="1" thickBot="1">
      <c r="A235" s="137" t="s">
        <v>75</v>
      </c>
      <c r="B235" s="138"/>
      <c r="C235" s="138" t="s">
        <v>80</v>
      </c>
      <c r="D235" s="204">
        <f aca="true" t="shared" si="9" ref="D235:I235">SUM(D215:D234)</f>
        <v>1374.7</v>
      </c>
      <c r="E235" s="216">
        <f t="shared" si="9"/>
        <v>1182.8000000000002</v>
      </c>
      <c r="F235" s="208">
        <f t="shared" si="9"/>
        <v>1467.2</v>
      </c>
      <c r="G235" s="216">
        <f t="shared" si="9"/>
        <v>1122.9900000000002</v>
      </c>
      <c r="H235" s="346">
        <f t="shared" si="9"/>
        <v>1450.2</v>
      </c>
      <c r="I235" s="347">
        <f t="shared" si="9"/>
        <v>1325.95</v>
      </c>
      <c r="J235" s="346">
        <f>SUM(J215:J234)</f>
        <v>1564</v>
      </c>
      <c r="K235" s="347">
        <f>SUM(K215:K234)</f>
        <v>1348.7500000000005</v>
      </c>
      <c r="L235" s="298"/>
      <c r="M235" s="434">
        <f>SUM(M215:M234)</f>
        <v>1419</v>
      </c>
      <c r="N235" s="138"/>
      <c r="O235" s="138"/>
      <c r="P235" s="138"/>
      <c r="Q235" s="125"/>
      <c r="R235" s="109"/>
      <c r="S235" s="109"/>
      <c r="T235" s="109"/>
      <c r="U235" s="109"/>
    </row>
    <row r="236" spans="4:17" s="109" customFormat="1" ht="25.5" customHeight="1" thickBot="1">
      <c r="D236" s="115"/>
      <c r="E236" s="115"/>
      <c r="F236" s="115"/>
      <c r="G236" s="115"/>
      <c r="H236" s="341"/>
      <c r="I236" s="341"/>
      <c r="J236" s="341"/>
      <c r="K236" s="341"/>
      <c r="L236" s="293"/>
      <c r="M236" s="309"/>
      <c r="Q236" s="119"/>
    </row>
    <row r="237" spans="1:21" s="107" customFormat="1" ht="21.75" customHeight="1">
      <c r="A237" s="142"/>
      <c r="B237" s="143"/>
      <c r="C237" s="143" t="s">
        <v>189</v>
      </c>
      <c r="D237" s="203"/>
      <c r="E237" s="215"/>
      <c r="F237" s="228"/>
      <c r="G237" s="215"/>
      <c r="H237" s="342"/>
      <c r="I237" s="343"/>
      <c r="J237" s="342"/>
      <c r="K237" s="343"/>
      <c r="L237" s="294"/>
      <c r="M237" s="311"/>
      <c r="N237" s="143"/>
      <c r="O237" s="143"/>
      <c r="P237" s="143"/>
      <c r="Q237" s="127"/>
      <c r="R237" s="109"/>
      <c r="S237" s="109"/>
      <c r="T237" s="109"/>
      <c r="U237" s="109"/>
    </row>
    <row r="238" spans="1:21" s="107" customFormat="1" ht="21.75" customHeight="1">
      <c r="A238" s="144" t="s">
        <v>115</v>
      </c>
      <c r="B238" s="62" t="s">
        <v>41</v>
      </c>
      <c r="C238" s="62" t="s">
        <v>42</v>
      </c>
      <c r="D238" s="220"/>
      <c r="E238" s="224"/>
      <c r="F238" s="246"/>
      <c r="G238" s="224"/>
      <c r="H238" s="337"/>
      <c r="I238" s="338"/>
      <c r="J238" s="337">
        <v>19.9</v>
      </c>
      <c r="K238" s="338">
        <v>17.92</v>
      </c>
      <c r="L238" s="290"/>
      <c r="M238" s="304"/>
      <c r="N238" s="169"/>
      <c r="O238" s="169"/>
      <c r="P238" s="169"/>
      <c r="Q238" s="123"/>
      <c r="R238" s="109"/>
      <c r="S238" s="109"/>
      <c r="T238" s="109"/>
      <c r="U238" s="109"/>
    </row>
    <row r="239" spans="1:21" s="107" customFormat="1" ht="21.75" customHeight="1">
      <c r="A239" s="144" t="s">
        <v>115</v>
      </c>
      <c r="B239" s="62" t="s">
        <v>45</v>
      </c>
      <c r="C239" s="62" t="s">
        <v>212</v>
      </c>
      <c r="D239" s="220"/>
      <c r="E239" s="224"/>
      <c r="F239" s="246"/>
      <c r="G239" s="224"/>
      <c r="H239" s="337"/>
      <c r="I239" s="338"/>
      <c r="J239" s="337">
        <v>1.2</v>
      </c>
      <c r="K239" s="338">
        <v>0.63</v>
      </c>
      <c r="L239" s="290"/>
      <c r="M239" s="304"/>
      <c r="N239" s="169"/>
      <c r="O239" s="169"/>
      <c r="P239" s="169"/>
      <c r="Q239" s="123"/>
      <c r="R239" s="109"/>
      <c r="S239" s="109"/>
      <c r="T239" s="109"/>
      <c r="U239" s="109"/>
    </row>
    <row r="240" spans="1:21" s="107" customFormat="1" ht="21.75" customHeight="1">
      <c r="A240" s="144" t="s">
        <v>115</v>
      </c>
      <c r="B240" s="62" t="s">
        <v>5</v>
      </c>
      <c r="C240" s="62" t="s">
        <v>124</v>
      </c>
      <c r="D240" s="220"/>
      <c r="E240" s="224"/>
      <c r="F240" s="246"/>
      <c r="G240" s="224"/>
      <c r="H240" s="337"/>
      <c r="I240" s="338"/>
      <c r="J240" s="337">
        <v>6.8</v>
      </c>
      <c r="K240" s="338">
        <v>4.4</v>
      </c>
      <c r="L240" s="290"/>
      <c r="M240" s="304"/>
      <c r="N240" s="169"/>
      <c r="O240" s="169"/>
      <c r="P240" s="169"/>
      <c r="Q240" s="123"/>
      <c r="R240" s="109"/>
      <c r="S240" s="109"/>
      <c r="T240" s="109"/>
      <c r="U240" s="109"/>
    </row>
    <row r="241" spans="1:19" ht="21.75" customHeight="1">
      <c r="A241" s="144" t="s">
        <v>115</v>
      </c>
      <c r="B241" s="62" t="s">
        <v>7</v>
      </c>
      <c r="C241" s="62" t="s">
        <v>117</v>
      </c>
      <c r="D241" s="220"/>
      <c r="E241" s="224"/>
      <c r="F241" s="246"/>
      <c r="G241" s="224"/>
      <c r="H241" s="337"/>
      <c r="I241" s="338"/>
      <c r="J241" s="337">
        <v>9.5</v>
      </c>
      <c r="K241" s="338">
        <v>2.53</v>
      </c>
      <c r="L241" s="290"/>
      <c r="M241" s="304"/>
      <c r="N241" s="62"/>
      <c r="O241" s="62"/>
      <c r="P241" s="62"/>
      <c r="Q241" s="123"/>
      <c r="R241" s="59"/>
      <c r="S241" s="59"/>
    </row>
    <row r="242" spans="1:19" ht="21.75" customHeight="1">
      <c r="A242" s="144" t="s">
        <v>115</v>
      </c>
      <c r="B242" s="62" t="s">
        <v>2</v>
      </c>
      <c r="C242" s="62" t="s">
        <v>13</v>
      </c>
      <c r="D242" s="220"/>
      <c r="E242" s="224"/>
      <c r="F242" s="246"/>
      <c r="G242" s="224"/>
      <c r="H242" s="337"/>
      <c r="I242" s="338"/>
      <c r="J242" s="337">
        <v>8.5</v>
      </c>
      <c r="K242" s="338">
        <v>4.23</v>
      </c>
      <c r="L242" s="290"/>
      <c r="M242" s="304"/>
      <c r="N242" s="62"/>
      <c r="O242" s="62"/>
      <c r="P242" s="62"/>
      <c r="Q242" s="123"/>
      <c r="R242" s="59"/>
      <c r="S242" s="59"/>
    </row>
    <row r="243" spans="1:19" ht="21.75" customHeight="1">
      <c r="A243" s="154" t="s">
        <v>115</v>
      </c>
      <c r="B243" s="155" t="s">
        <v>33</v>
      </c>
      <c r="C243" s="155" t="s">
        <v>34</v>
      </c>
      <c r="D243" s="397"/>
      <c r="E243" s="398"/>
      <c r="F243" s="399"/>
      <c r="G243" s="398"/>
      <c r="H243" s="353"/>
      <c r="I243" s="356"/>
      <c r="J243" s="353">
        <v>0.6</v>
      </c>
      <c r="K243" s="356">
        <v>0.61</v>
      </c>
      <c r="L243" s="314"/>
      <c r="M243" s="306"/>
      <c r="N243" s="155"/>
      <c r="O243" s="155"/>
      <c r="P243" s="155"/>
      <c r="Q243" s="166"/>
      <c r="R243" s="59"/>
      <c r="S243" s="59"/>
    </row>
    <row r="244" spans="1:19" ht="21.75" customHeight="1" thickBot="1">
      <c r="A244" s="137" t="s">
        <v>115</v>
      </c>
      <c r="B244" s="138"/>
      <c r="C244" s="138" t="s">
        <v>116</v>
      </c>
      <c r="D244" s="221"/>
      <c r="E244" s="225"/>
      <c r="F244" s="247"/>
      <c r="G244" s="225"/>
      <c r="H244" s="346"/>
      <c r="I244" s="347"/>
      <c r="J244" s="346">
        <f>SUM(J238:J243)</f>
        <v>46.5</v>
      </c>
      <c r="K244" s="347">
        <f>SUM(K238:K243)</f>
        <v>30.320000000000004</v>
      </c>
      <c r="L244" s="298"/>
      <c r="M244" s="308"/>
      <c r="N244" s="124"/>
      <c r="O244" s="124"/>
      <c r="P244" s="124"/>
      <c r="Q244" s="125"/>
      <c r="R244" s="59"/>
      <c r="S244" s="59"/>
    </row>
    <row r="245" spans="1:19" ht="25.5" customHeight="1" thickBot="1">
      <c r="A245" s="109"/>
      <c r="B245" s="109"/>
      <c r="C245" s="109"/>
      <c r="D245" s="170"/>
      <c r="E245" s="170"/>
      <c r="F245" s="170"/>
      <c r="G245" s="170"/>
      <c r="H245" s="341"/>
      <c r="I245" s="341"/>
      <c r="J245" s="341"/>
      <c r="K245" s="341"/>
      <c r="L245" s="293"/>
      <c r="M245" s="313"/>
      <c r="N245" s="59"/>
      <c r="O245" s="59"/>
      <c r="P245" s="59"/>
      <c r="Q245" s="119"/>
      <c r="R245" s="59"/>
      <c r="S245" s="59"/>
    </row>
    <row r="246" spans="1:19" ht="21.75" customHeight="1">
      <c r="A246" s="142"/>
      <c r="B246" s="143"/>
      <c r="C246" s="143" t="s">
        <v>119</v>
      </c>
      <c r="D246" s="222"/>
      <c r="E246" s="226"/>
      <c r="F246" s="240"/>
      <c r="G246" s="211"/>
      <c r="H246" s="342"/>
      <c r="I246" s="343"/>
      <c r="J246" s="342"/>
      <c r="K246" s="343"/>
      <c r="L246" s="294"/>
      <c r="M246" s="311"/>
      <c r="N246" s="126"/>
      <c r="O246" s="126"/>
      <c r="P246" s="126"/>
      <c r="Q246" s="127"/>
      <c r="R246" s="59"/>
      <c r="S246" s="59"/>
    </row>
    <row r="247" spans="1:19" ht="21.75" customHeight="1">
      <c r="A247" s="144" t="s">
        <v>118</v>
      </c>
      <c r="B247" s="62" t="s">
        <v>41</v>
      </c>
      <c r="C247" s="62" t="s">
        <v>42</v>
      </c>
      <c r="D247" s="220"/>
      <c r="E247" s="224"/>
      <c r="F247" s="267">
        <v>19.5</v>
      </c>
      <c r="G247" s="212">
        <v>19.5</v>
      </c>
      <c r="H247" s="337"/>
      <c r="I247" s="338"/>
      <c r="J247" s="337">
        <v>21.4</v>
      </c>
      <c r="K247" s="338">
        <v>21.37</v>
      </c>
      <c r="L247" s="290"/>
      <c r="M247" s="304"/>
      <c r="N247" s="62"/>
      <c r="O247" s="62"/>
      <c r="P247" s="62"/>
      <c r="Q247" s="123"/>
      <c r="R247" s="59"/>
      <c r="S247" s="59"/>
    </row>
    <row r="248" spans="1:19" ht="21.75" customHeight="1">
      <c r="A248" s="144" t="s">
        <v>118</v>
      </c>
      <c r="B248" s="62" t="s">
        <v>45</v>
      </c>
      <c r="C248" s="62" t="s">
        <v>46</v>
      </c>
      <c r="D248" s="220"/>
      <c r="E248" s="224"/>
      <c r="F248" s="267">
        <v>0.7</v>
      </c>
      <c r="G248" s="212">
        <v>0.72</v>
      </c>
      <c r="H248" s="337"/>
      <c r="I248" s="338"/>
      <c r="J248" s="337">
        <v>0.8</v>
      </c>
      <c r="K248" s="338">
        <v>0.75</v>
      </c>
      <c r="L248" s="290"/>
      <c r="M248" s="304"/>
      <c r="N248" s="62"/>
      <c r="O248" s="62"/>
      <c r="P248" s="62"/>
      <c r="Q248" s="123"/>
      <c r="R248" s="59"/>
      <c r="S248" s="59"/>
    </row>
    <row r="249" spans="1:19" ht="21.75" customHeight="1">
      <c r="A249" s="144" t="s">
        <v>118</v>
      </c>
      <c r="B249" s="62" t="s">
        <v>5</v>
      </c>
      <c r="C249" s="62" t="s">
        <v>124</v>
      </c>
      <c r="D249" s="220"/>
      <c r="E249" s="224"/>
      <c r="F249" s="267"/>
      <c r="G249" s="212"/>
      <c r="H249" s="337"/>
      <c r="I249" s="338"/>
      <c r="J249" s="337">
        <v>3.1</v>
      </c>
      <c r="K249" s="338">
        <v>3.05</v>
      </c>
      <c r="L249" s="290"/>
      <c r="M249" s="304"/>
      <c r="N249" s="62"/>
      <c r="O249" s="62"/>
      <c r="P249" s="62"/>
      <c r="Q249" s="123"/>
      <c r="R249" s="59"/>
      <c r="S249" s="59"/>
    </row>
    <row r="250" spans="1:19" ht="21.75" customHeight="1">
      <c r="A250" s="144" t="s">
        <v>118</v>
      </c>
      <c r="B250" s="62" t="s">
        <v>7</v>
      </c>
      <c r="C250" s="62" t="s">
        <v>117</v>
      </c>
      <c r="D250" s="220"/>
      <c r="E250" s="224"/>
      <c r="F250" s="267">
        <v>20.7</v>
      </c>
      <c r="G250" s="212">
        <v>20.66</v>
      </c>
      <c r="H250" s="337"/>
      <c r="I250" s="338"/>
      <c r="J250" s="337">
        <v>21.8</v>
      </c>
      <c r="K250" s="338">
        <v>10.42</v>
      </c>
      <c r="L250" s="290"/>
      <c r="M250" s="304"/>
      <c r="N250" s="62"/>
      <c r="O250" s="62"/>
      <c r="P250" s="62"/>
      <c r="Q250" s="123"/>
      <c r="R250" s="59"/>
      <c r="S250" s="59"/>
    </row>
    <row r="251" spans="1:19" ht="21.75" customHeight="1">
      <c r="A251" s="144" t="s">
        <v>118</v>
      </c>
      <c r="B251" s="62" t="s">
        <v>2</v>
      </c>
      <c r="C251" s="62" t="s">
        <v>13</v>
      </c>
      <c r="D251" s="220"/>
      <c r="E251" s="224"/>
      <c r="F251" s="267">
        <v>3.8</v>
      </c>
      <c r="G251" s="212">
        <v>3.76</v>
      </c>
      <c r="H251" s="337"/>
      <c r="I251" s="338"/>
      <c r="J251" s="337">
        <v>7</v>
      </c>
      <c r="K251" s="338">
        <v>2.71</v>
      </c>
      <c r="L251" s="290"/>
      <c r="M251" s="304"/>
      <c r="N251" s="62"/>
      <c r="O251" s="62"/>
      <c r="P251" s="62"/>
      <c r="Q251" s="123"/>
      <c r="R251" s="59"/>
      <c r="S251" s="59"/>
    </row>
    <row r="252" spans="1:19" ht="21.75" customHeight="1">
      <c r="A252" s="144" t="s">
        <v>118</v>
      </c>
      <c r="B252" s="62" t="s">
        <v>33</v>
      </c>
      <c r="C252" s="62" t="s">
        <v>34</v>
      </c>
      <c r="D252" s="220"/>
      <c r="E252" s="224"/>
      <c r="F252" s="267">
        <v>0.3</v>
      </c>
      <c r="G252" s="212">
        <v>0.3</v>
      </c>
      <c r="H252" s="337"/>
      <c r="I252" s="338"/>
      <c r="J252" s="337">
        <v>0.8</v>
      </c>
      <c r="K252" s="338">
        <v>0.73</v>
      </c>
      <c r="L252" s="290"/>
      <c r="M252" s="304"/>
      <c r="N252" s="62"/>
      <c r="O252" s="62"/>
      <c r="P252" s="62"/>
      <c r="Q252" s="123"/>
      <c r="R252" s="59"/>
      <c r="S252" s="59"/>
    </row>
    <row r="253" spans="1:19" ht="21.75" customHeight="1" thickBot="1">
      <c r="A253" s="137" t="s">
        <v>118</v>
      </c>
      <c r="B253" s="138"/>
      <c r="C253" s="138" t="s">
        <v>119</v>
      </c>
      <c r="D253" s="221"/>
      <c r="E253" s="225"/>
      <c r="F253" s="201">
        <f>SUM(F246:F252)</f>
        <v>44.99999999999999</v>
      </c>
      <c r="G253" s="213">
        <f>SUM(G247:G252)</f>
        <v>44.93999999999999</v>
      </c>
      <c r="H253" s="346"/>
      <c r="I253" s="347"/>
      <c r="J253" s="346">
        <f>SUM(J247:J252)</f>
        <v>54.9</v>
      </c>
      <c r="K253" s="347">
        <f>SUM(K247:K252)</f>
        <v>39.03</v>
      </c>
      <c r="L253" s="298"/>
      <c r="M253" s="308"/>
      <c r="N253" s="124"/>
      <c r="O253" s="124"/>
      <c r="P253" s="124"/>
      <c r="Q253" s="125"/>
      <c r="R253" s="59"/>
      <c r="S253" s="59"/>
    </row>
    <row r="254" spans="1:19" ht="21.75" customHeight="1">
      <c r="A254" s="109"/>
      <c r="B254" s="109"/>
      <c r="C254" s="109"/>
      <c r="D254" s="170"/>
      <c r="E254" s="170"/>
      <c r="F254" s="140"/>
      <c r="G254" s="140"/>
      <c r="H254" s="341"/>
      <c r="I254" s="341"/>
      <c r="J254" s="341"/>
      <c r="K254" s="341"/>
      <c r="L254" s="293"/>
      <c r="M254" s="317"/>
      <c r="N254" s="59"/>
      <c r="O254" s="59"/>
      <c r="P254" s="59"/>
      <c r="Q254" s="119"/>
      <c r="R254" s="59"/>
      <c r="S254" s="59"/>
    </row>
    <row r="255" spans="1:19" ht="21.75" customHeight="1" thickBot="1">
      <c r="A255" s="109"/>
      <c r="B255" s="109"/>
      <c r="C255" s="109"/>
      <c r="D255" s="170"/>
      <c r="E255" s="170"/>
      <c r="F255" s="140"/>
      <c r="G255" s="140"/>
      <c r="H255" s="341"/>
      <c r="I255" s="341"/>
      <c r="J255" s="341"/>
      <c r="K255" s="341"/>
      <c r="L255" s="293"/>
      <c r="M255" s="317"/>
      <c r="N255" s="59"/>
      <c r="O255" s="59"/>
      <c r="P255" s="59"/>
      <c r="Q255" s="119"/>
      <c r="R255" s="59"/>
      <c r="S255" s="59"/>
    </row>
    <row r="256" spans="1:19" ht="21.75" customHeight="1">
      <c r="A256" s="142"/>
      <c r="B256" s="143"/>
      <c r="C256" s="143" t="s">
        <v>190</v>
      </c>
      <c r="D256" s="222"/>
      <c r="E256" s="226"/>
      <c r="F256" s="240"/>
      <c r="G256" s="211"/>
      <c r="H256" s="342"/>
      <c r="I256" s="343"/>
      <c r="J256" s="342"/>
      <c r="K256" s="343"/>
      <c r="L256" s="294"/>
      <c r="M256" s="311"/>
      <c r="N256" s="126"/>
      <c r="O256" s="126"/>
      <c r="P256" s="126"/>
      <c r="Q256" s="127"/>
      <c r="R256" s="59"/>
      <c r="S256" s="59"/>
    </row>
    <row r="257" spans="1:19" ht="21.75" customHeight="1">
      <c r="A257" s="144" t="s">
        <v>191</v>
      </c>
      <c r="B257" s="62" t="s">
        <v>41</v>
      </c>
      <c r="C257" s="62" t="s">
        <v>42</v>
      </c>
      <c r="D257" s="220"/>
      <c r="E257" s="224"/>
      <c r="F257" s="267"/>
      <c r="G257" s="212"/>
      <c r="H257" s="337">
        <v>17.7</v>
      </c>
      <c r="I257" s="338">
        <v>17.7</v>
      </c>
      <c r="J257" s="337"/>
      <c r="K257" s="338"/>
      <c r="L257" s="290"/>
      <c r="M257" s="304"/>
      <c r="N257" s="62"/>
      <c r="O257" s="62"/>
      <c r="P257" s="62"/>
      <c r="Q257" s="123"/>
      <c r="R257" s="59"/>
      <c r="S257" s="59"/>
    </row>
    <row r="258" spans="1:19" ht="25.5" customHeight="1">
      <c r="A258" s="144" t="s">
        <v>191</v>
      </c>
      <c r="B258" s="62" t="s">
        <v>45</v>
      </c>
      <c r="C258" s="62" t="s">
        <v>46</v>
      </c>
      <c r="D258" s="220"/>
      <c r="E258" s="224"/>
      <c r="F258" s="267"/>
      <c r="G258" s="212"/>
      <c r="H258" s="337">
        <v>0.6</v>
      </c>
      <c r="I258" s="338">
        <v>0.63</v>
      </c>
      <c r="J258" s="337"/>
      <c r="K258" s="338"/>
      <c r="L258" s="290"/>
      <c r="M258" s="304"/>
      <c r="N258" s="62"/>
      <c r="O258" s="62"/>
      <c r="P258" s="62"/>
      <c r="Q258" s="123"/>
      <c r="R258" s="59"/>
      <c r="S258" s="59"/>
    </row>
    <row r="259" spans="1:19" ht="25.5" customHeight="1">
      <c r="A259" s="144" t="s">
        <v>191</v>
      </c>
      <c r="B259" s="62" t="s">
        <v>7</v>
      </c>
      <c r="C259" s="62" t="s">
        <v>117</v>
      </c>
      <c r="D259" s="220"/>
      <c r="E259" s="224"/>
      <c r="F259" s="267"/>
      <c r="G259" s="212"/>
      <c r="H259" s="337">
        <v>21.7</v>
      </c>
      <c r="I259" s="338">
        <v>21.71</v>
      </c>
      <c r="J259" s="337"/>
      <c r="K259" s="338"/>
      <c r="L259" s="290"/>
      <c r="M259" s="304"/>
      <c r="N259" s="62"/>
      <c r="O259" s="62"/>
      <c r="P259" s="62"/>
      <c r="Q259" s="123"/>
      <c r="R259" s="59"/>
      <c r="S259" s="59"/>
    </row>
    <row r="260" spans="1:19" ht="21.75" customHeight="1">
      <c r="A260" s="144" t="s">
        <v>191</v>
      </c>
      <c r="B260" s="62" t="s">
        <v>2</v>
      </c>
      <c r="C260" s="62" t="s">
        <v>13</v>
      </c>
      <c r="D260" s="220"/>
      <c r="E260" s="224"/>
      <c r="F260" s="267"/>
      <c r="G260" s="212"/>
      <c r="H260" s="337">
        <v>4.3</v>
      </c>
      <c r="I260" s="338">
        <v>4.33</v>
      </c>
      <c r="J260" s="337"/>
      <c r="K260" s="338"/>
      <c r="L260" s="290"/>
      <c r="M260" s="304"/>
      <c r="N260" s="62"/>
      <c r="O260" s="62"/>
      <c r="P260" s="62"/>
      <c r="Q260" s="123"/>
      <c r="R260" s="59"/>
      <c r="S260" s="59"/>
    </row>
    <row r="261" spans="1:19" ht="21.75" customHeight="1">
      <c r="A261" s="144" t="s">
        <v>191</v>
      </c>
      <c r="B261" s="62" t="s">
        <v>33</v>
      </c>
      <c r="C261" s="62" t="s">
        <v>34</v>
      </c>
      <c r="D261" s="220"/>
      <c r="E261" s="224"/>
      <c r="F261" s="267"/>
      <c r="G261" s="212"/>
      <c r="H261" s="337">
        <v>0.7</v>
      </c>
      <c r="I261" s="338">
        <v>0.63</v>
      </c>
      <c r="J261" s="337"/>
      <c r="K261" s="338"/>
      <c r="L261" s="290"/>
      <c r="M261" s="304"/>
      <c r="N261" s="62"/>
      <c r="O261" s="62"/>
      <c r="P261" s="62"/>
      <c r="Q261" s="123"/>
      <c r="R261" s="59"/>
      <c r="S261" s="59"/>
    </row>
    <row r="262" spans="1:19" ht="21.75" customHeight="1" thickBot="1">
      <c r="A262" s="137" t="s">
        <v>191</v>
      </c>
      <c r="B262" s="138"/>
      <c r="C262" s="138" t="s">
        <v>190</v>
      </c>
      <c r="D262" s="221"/>
      <c r="E262" s="225"/>
      <c r="F262" s="201"/>
      <c r="G262" s="213"/>
      <c r="H262" s="346">
        <f>SUM(H257:H261)</f>
        <v>45</v>
      </c>
      <c r="I262" s="347">
        <f>SUM(I257:I261)</f>
        <v>45</v>
      </c>
      <c r="J262" s="346"/>
      <c r="K262" s="347"/>
      <c r="L262" s="298"/>
      <c r="M262" s="308"/>
      <c r="N262" s="124"/>
      <c r="O262" s="124"/>
      <c r="P262" s="124"/>
      <c r="Q262" s="125"/>
      <c r="R262" s="59"/>
      <c r="S262" s="59"/>
    </row>
    <row r="263" spans="1:19" ht="21.75" customHeight="1" thickBot="1">
      <c r="A263" s="109"/>
      <c r="B263" s="109"/>
      <c r="C263" s="109"/>
      <c r="D263" s="170"/>
      <c r="E263" s="170"/>
      <c r="F263" s="140"/>
      <c r="G263" s="140"/>
      <c r="H263" s="341"/>
      <c r="I263" s="341"/>
      <c r="J263" s="341"/>
      <c r="K263" s="341"/>
      <c r="L263" s="293"/>
      <c r="M263" s="309"/>
      <c r="N263" s="59"/>
      <c r="O263" s="59"/>
      <c r="P263" s="59"/>
      <c r="Q263" s="119"/>
      <c r="R263" s="59"/>
      <c r="S263" s="59"/>
    </row>
    <row r="264" spans="1:19" ht="21.75" customHeight="1">
      <c r="A264" s="142"/>
      <c r="B264" s="143"/>
      <c r="C264" s="143" t="s">
        <v>213</v>
      </c>
      <c r="D264" s="401"/>
      <c r="E264" s="415"/>
      <c r="F264" s="418"/>
      <c r="G264" s="211"/>
      <c r="H264" s="406"/>
      <c r="I264" s="422"/>
      <c r="J264" s="348"/>
      <c r="K264" s="343"/>
      <c r="L264" s="334"/>
      <c r="M264" s="412"/>
      <c r="N264" s="126"/>
      <c r="O264" s="126"/>
      <c r="P264" s="126"/>
      <c r="Q264" s="127"/>
      <c r="R264" s="59"/>
      <c r="S264" s="59"/>
    </row>
    <row r="265" spans="1:19" ht="21.75" customHeight="1">
      <c r="A265" s="328" t="s">
        <v>214</v>
      </c>
      <c r="B265" s="375" t="s">
        <v>41</v>
      </c>
      <c r="C265" s="375" t="s">
        <v>42</v>
      </c>
      <c r="D265" s="400"/>
      <c r="E265" s="416"/>
      <c r="F265" s="419"/>
      <c r="G265" s="420"/>
      <c r="H265" s="407"/>
      <c r="I265" s="423"/>
      <c r="J265" s="369">
        <v>5.4</v>
      </c>
      <c r="K265" s="370">
        <v>5.37</v>
      </c>
      <c r="L265" s="335"/>
      <c r="M265" s="413"/>
      <c r="N265" s="62"/>
      <c r="O265" s="62"/>
      <c r="P265" s="62"/>
      <c r="Q265" s="123"/>
      <c r="R265" s="59"/>
      <c r="S265" s="59"/>
    </row>
    <row r="266" spans="1:19" ht="21.75" customHeight="1" thickBot="1">
      <c r="A266" s="137" t="s">
        <v>214</v>
      </c>
      <c r="B266" s="138"/>
      <c r="C266" s="138" t="s">
        <v>213</v>
      </c>
      <c r="D266" s="402"/>
      <c r="E266" s="417"/>
      <c r="F266" s="421"/>
      <c r="G266" s="213"/>
      <c r="H266" s="408"/>
      <c r="I266" s="424"/>
      <c r="J266" s="354">
        <f>SUM(J265)</f>
        <v>5.4</v>
      </c>
      <c r="K266" s="347">
        <f>SUM(K265)</f>
        <v>5.37</v>
      </c>
      <c r="L266" s="336"/>
      <c r="M266" s="414"/>
      <c r="N266" s="124"/>
      <c r="O266" s="124"/>
      <c r="P266" s="124"/>
      <c r="Q266" s="125"/>
      <c r="R266" s="59"/>
      <c r="S266" s="59"/>
    </row>
    <row r="267" spans="1:19" ht="21.75" customHeight="1" thickBot="1">
      <c r="A267" s="109"/>
      <c r="B267" s="109"/>
      <c r="C267" s="109"/>
      <c r="D267" s="115"/>
      <c r="E267" s="115"/>
      <c r="F267" s="115"/>
      <c r="G267" s="115"/>
      <c r="H267" s="341"/>
      <c r="I267" s="341"/>
      <c r="J267" s="341"/>
      <c r="K267" s="341"/>
      <c r="L267" s="293"/>
      <c r="M267" s="317"/>
      <c r="N267" s="59"/>
      <c r="O267" s="59"/>
      <c r="P267" s="59"/>
      <c r="Q267" s="119"/>
      <c r="R267" s="59"/>
      <c r="S267" s="59"/>
    </row>
    <row r="268" spans="1:19" ht="21.75" customHeight="1">
      <c r="A268" s="142"/>
      <c r="B268" s="143"/>
      <c r="C268" s="143" t="s">
        <v>91</v>
      </c>
      <c r="D268" s="203"/>
      <c r="E268" s="215"/>
      <c r="F268" s="228"/>
      <c r="G268" s="215"/>
      <c r="H268" s="342"/>
      <c r="I268" s="343"/>
      <c r="J268" s="342"/>
      <c r="K268" s="343"/>
      <c r="L268" s="294"/>
      <c r="M268" s="311"/>
      <c r="N268" s="126"/>
      <c r="O268" s="126"/>
      <c r="P268" s="126"/>
      <c r="Q268" s="127"/>
      <c r="R268" s="195"/>
      <c r="S268" s="59"/>
    </row>
    <row r="269" spans="1:19" ht="21.75" customHeight="1">
      <c r="A269" s="144" t="s">
        <v>81</v>
      </c>
      <c r="B269" s="62" t="s">
        <v>39</v>
      </c>
      <c r="C269" s="62" t="s">
        <v>40</v>
      </c>
      <c r="D269" s="202">
        <v>2100</v>
      </c>
      <c r="E269" s="214">
        <v>2094</v>
      </c>
      <c r="F269" s="206">
        <v>2200</v>
      </c>
      <c r="G269" s="214">
        <v>2019.67</v>
      </c>
      <c r="H269" s="337">
        <v>2300</v>
      </c>
      <c r="I269" s="338">
        <v>2165.82</v>
      </c>
      <c r="J269" s="337">
        <v>2500</v>
      </c>
      <c r="K269" s="338">
        <v>2200.48</v>
      </c>
      <c r="L269" s="290"/>
      <c r="M269" s="304">
        <v>2400</v>
      </c>
      <c r="N269" s="62"/>
      <c r="O269" s="62"/>
      <c r="P269" s="62"/>
      <c r="Q269" s="123"/>
      <c r="R269" s="59"/>
      <c r="S269" s="59"/>
    </row>
    <row r="270" spans="1:19" ht="21.75" customHeight="1">
      <c r="A270" s="144" t="s">
        <v>81</v>
      </c>
      <c r="B270" s="62" t="s">
        <v>41</v>
      </c>
      <c r="C270" s="62" t="s">
        <v>42</v>
      </c>
      <c r="D270" s="202">
        <v>50</v>
      </c>
      <c r="E270" s="214">
        <v>43</v>
      </c>
      <c r="F270" s="206">
        <v>61</v>
      </c>
      <c r="G270" s="214">
        <v>61</v>
      </c>
      <c r="H270" s="337">
        <v>65</v>
      </c>
      <c r="I270" s="338">
        <v>43.5</v>
      </c>
      <c r="J270" s="337">
        <v>43</v>
      </c>
      <c r="K270" s="338">
        <v>43</v>
      </c>
      <c r="L270" s="290"/>
      <c r="M270" s="304">
        <v>43</v>
      </c>
      <c r="N270" s="62"/>
      <c r="O270" s="62"/>
      <c r="P270" s="62"/>
      <c r="Q270" s="123"/>
      <c r="R270" s="59"/>
      <c r="S270" s="59"/>
    </row>
    <row r="271" spans="1:19" ht="21.75" customHeight="1">
      <c r="A271" s="144" t="s">
        <v>81</v>
      </c>
      <c r="B271" s="62" t="s">
        <v>43</v>
      </c>
      <c r="C271" s="62" t="s">
        <v>44</v>
      </c>
      <c r="D271" s="202">
        <v>550</v>
      </c>
      <c r="E271" s="214">
        <v>564.4</v>
      </c>
      <c r="F271" s="206">
        <v>600</v>
      </c>
      <c r="G271" s="214">
        <v>548.28</v>
      </c>
      <c r="H271" s="337">
        <v>625</v>
      </c>
      <c r="I271" s="338">
        <v>541.48</v>
      </c>
      <c r="J271" s="337">
        <v>625</v>
      </c>
      <c r="K271" s="338">
        <v>576.24</v>
      </c>
      <c r="L271" s="290"/>
      <c r="M271" s="304">
        <v>600</v>
      </c>
      <c r="N271" s="62"/>
      <c r="O271" s="62"/>
      <c r="P271" s="62"/>
      <c r="Q271" s="123"/>
      <c r="R271" s="59"/>
      <c r="S271" s="59"/>
    </row>
    <row r="272" spans="1:19" ht="21.75" customHeight="1">
      <c r="A272" s="144" t="s">
        <v>81</v>
      </c>
      <c r="B272" s="62" t="s">
        <v>45</v>
      </c>
      <c r="C272" s="62" t="s">
        <v>46</v>
      </c>
      <c r="D272" s="202">
        <v>200</v>
      </c>
      <c r="E272" s="214">
        <v>195.1</v>
      </c>
      <c r="F272" s="206">
        <v>210</v>
      </c>
      <c r="G272" s="214">
        <v>189.88</v>
      </c>
      <c r="H272" s="337">
        <v>225</v>
      </c>
      <c r="I272" s="338">
        <v>203.42</v>
      </c>
      <c r="J272" s="337">
        <v>225</v>
      </c>
      <c r="K272" s="338">
        <v>207.68</v>
      </c>
      <c r="L272" s="290"/>
      <c r="M272" s="304">
        <v>220</v>
      </c>
      <c r="N272" s="62"/>
      <c r="O272" s="62"/>
      <c r="P272" s="62"/>
      <c r="Q272" s="123"/>
      <c r="R272" s="59"/>
      <c r="S272" s="59"/>
    </row>
    <row r="273" spans="1:19" ht="21.75" customHeight="1">
      <c r="A273" s="144" t="s">
        <v>81</v>
      </c>
      <c r="B273" s="62" t="s">
        <v>82</v>
      </c>
      <c r="C273" s="62" t="s">
        <v>83</v>
      </c>
      <c r="D273" s="202">
        <v>1</v>
      </c>
      <c r="E273" s="214">
        <v>0</v>
      </c>
      <c r="F273" s="206">
        <v>1</v>
      </c>
      <c r="G273" s="214">
        <v>0.35</v>
      </c>
      <c r="H273" s="337">
        <v>1</v>
      </c>
      <c r="I273" s="338"/>
      <c r="J273" s="337">
        <v>1</v>
      </c>
      <c r="K273" s="338">
        <v>0.36</v>
      </c>
      <c r="L273" s="290"/>
      <c r="M273" s="304">
        <v>1</v>
      </c>
      <c r="N273" s="62"/>
      <c r="O273" s="62"/>
      <c r="P273" s="62"/>
      <c r="Q273" s="123"/>
      <c r="R273" s="59"/>
      <c r="S273" s="59"/>
    </row>
    <row r="274" spans="1:19" ht="21.75" customHeight="1">
      <c r="A274" s="144" t="s">
        <v>81</v>
      </c>
      <c r="B274" s="62" t="s">
        <v>47</v>
      </c>
      <c r="C274" s="62" t="s">
        <v>48</v>
      </c>
      <c r="D274" s="202">
        <v>20</v>
      </c>
      <c r="E274" s="214">
        <v>19.7</v>
      </c>
      <c r="F274" s="206">
        <v>21</v>
      </c>
      <c r="G274" s="214">
        <v>20.22</v>
      </c>
      <c r="H274" s="337">
        <v>22</v>
      </c>
      <c r="I274" s="338">
        <v>21.96</v>
      </c>
      <c r="J274" s="337">
        <v>25</v>
      </c>
      <c r="K274" s="338">
        <v>21.3</v>
      </c>
      <c r="L274" s="290"/>
      <c r="M274" s="304">
        <v>25</v>
      </c>
      <c r="N274" s="62"/>
      <c r="O274" s="62"/>
      <c r="P274" s="62"/>
      <c r="Q274" s="123"/>
      <c r="R274" s="59"/>
      <c r="S274" s="59"/>
    </row>
    <row r="275" spans="1:19" ht="21.75" customHeight="1">
      <c r="A275" s="144" t="s">
        <v>81</v>
      </c>
      <c r="B275" s="62" t="s">
        <v>5</v>
      </c>
      <c r="C275" s="62" t="s">
        <v>8</v>
      </c>
      <c r="D275" s="202">
        <v>460</v>
      </c>
      <c r="E275" s="214">
        <v>94.7</v>
      </c>
      <c r="F275" s="206">
        <v>327</v>
      </c>
      <c r="G275" s="214">
        <v>199.32</v>
      </c>
      <c r="H275" s="337">
        <v>259.1</v>
      </c>
      <c r="I275" s="338">
        <v>157.84</v>
      </c>
      <c r="J275" s="337">
        <v>200</v>
      </c>
      <c r="K275" s="338">
        <v>53.3</v>
      </c>
      <c r="L275" s="290"/>
      <c r="M275" s="304">
        <v>70</v>
      </c>
      <c r="N275" s="62"/>
      <c r="O275" s="62"/>
      <c r="P275" s="62"/>
      <c r="Q275" s="196" t="s">
        <v>149</v>
      </c>
      <c r="R275" s="59"/>
      <c r="S275" s="59"/>
    </row>
    <row r="276" spans="1:19" ht="21.75" customHeight="1">
      <c r="A276" s="144" t="s">
        <v>81</v>
      </c>
      <c r="B276" s="62" t="s">
        <v>7</v>
      </c>
      <c r="C276" s="62" t="s">
        <v>28</v>
      </c>
      <c r="D276" s="202">
        <v>165</v>
      </c>
      <c r="E276" s="214">
        <v>174.5</v>
      </c>
      <c r="F276" s="206">
        <v>120</v>
      </c>
      <c r="G276" s="214">
        <v>57.34</v>
      </c>
      <c r="H276" s="337">
        <v>90</v>
      </c>
      <c r="I276" s="338">
        <v>69.04</v>
      </c>
      <c r="J276" s="337">
        <v>83</v>
      </c>
      <c r="K276" s="338">
        <v>82.17</v>
      </c>
      <c r="L276" s="290"/>
      <c r="M276" s="304">
        <v>90</v>
      </c>
      <c r="N276" s="62"/>
      <c r="O276" s="62"/>
      <c r="P276" s="62"/>
      <c r="Q276" s="123"/>
      <c r="R276" s="59"/>
      <c r="S276" s="59"/>
    </row>
    <row r="277" spans="1:19" ht="21.75" customHeight="1">
      <c r="A277" s="144" t="s">
        <v>81</v>
      </c>
      <c r="B277" s="62" t="s">
        <v>22</v>
      </c>
      <c r="C277" s="62" t="s">
        <v>23</v>
      </c>
      <c r="D277" s="202">
        <v>23</v>
      </c>
      <c r="E277" s="214">
        <v>8.2</v>
      </c>
      <c r="F277" s="206">
        <v>23</v>
      </c>
      <c r="G277" s="214">
        <v>9.3</v>
      </c>
      <c r="H277" s="337">
        <v>23</v>
      </c>
      <c r="I277" s="338">
        <v>8.57</v>
      </c>
      <c r="J277" s="337">
        <v>11</v>
      </c>
      <c r="K277" s="338">
        <v>9.72</v>
      </c>
      <c r="L277" s="290"/>
      <c r="M277" s="304">
        <v>14</v>
      </c>
      <c r="N277" s="62"/>
      <c r="O277" s="62"/>
      <c r="P277" s="62"/>
      <c r="Q277" s="123"/>
      <c r="R277" s="59"/>
      <c r="S277" s="59"/>
    </row>
    <row r="278" spans="1:19" ht="21.75" customHeight="1">
      <c r="A278" s="144" t="s">
        <v>81</v>
      </c>
      <c r="B278" s="62" t="s">
        <v>24</v>
      </c>
      <c r="C278" s="62" t="s">
        <v>140</v>
      </c>
      <c r="D278" s="202">
        <v>90</v>
      </c>
      <c r="E278" s="214">
        <v>52.8</v>
      </c>
      <c r="F278" s="206">
        <v>90</v>
      </c>
      <c r="G278" s="214">
        <v>67.88</v>
      </c>
      <c r="H278" s="337">
        <v>90</v>
      </c>
      <c r="I278" s="338">
        <v>89.58</v>
      </c>
      <c r="J278" s="337">
        <v>90</v>
      </c>
      <c r="K278" s="338">
        <v>84.52</v>
      </c>
      <c r="L278" s="290"/>
      <c r="M278" s="304">
        <v>90</v>
      </c>
      <c r="N278" s="62"/>
      <c r="O278" s="62"/>
      <c r="P278" s="62"/>
      <c r="Q278" s="123"/>
      <c r="R278" s="59"/>
      <c r="S278" s="59"/>
    </row>
    <row r="279" spans="1:21" s="107" customFormat="1" ht="21.75" customHeight="1">
      <c r="A279" s="144" t="s">
        <v>81</v>
      </c>
      <c r="B279" s="62" t="s">
        <v>29</v>
      </c>
      <c r="C279" s="62" t="s">
        <v>30</v>
      </c>
      <c r="D279" s="202">
        <v>40</v>
      </c>
      <c r="E279" s="214">
        <v>40.6</v>
      </c>
      <c r="F279" s="206">
        <v>40</v>
      </c>
      <c r="G279" s="214">
        <v>31.29</v>
      </c>
      <c r="H279" s="337">
        <v>58</v>
      </c>
      <c r="I279" s="338">
        <v>61.51</v>
      </c>
      <c r="J279" s="337">
        <v>46</v>
      </c>
      <c r="K279" s="338">
        <v>45.44</v>
      </c>
      <c r="L279" s="290"/>
      <c r="M279" s="304">
        <v>46</v>
      </c>
      <c r="N279" s="62"/>
      <c r="O279" s="62"/>
      <c r="P279" s="62"/>
      <c r="Q279" s="123"/>
      <c r="R279" s="109"/>
      <c r="S279" s="109"/>
      <c r="T279" s="109"/>
      <c r="U279" s="109"/>
    </row>
    <row r="280" spans="1:21" s="60" customFormat="1" ht="21.75" customHeight="1">
      <c r="A280" s="144" t="s">
        <v>81</v>
      </c>
      <c r="B280" s="62" t="s">
        <v>66</v>
      </c>
      <c r="C280" s="62" t="s">
        <v>67</v>
      </c>
      <c r="D280" s="202">
        <v>1.1</v>
      </c>
      <c r="E280" s="214">
        <v>1.1</v>
      </c>
      <c r="F280" s="206">
        <v>4</v>
      </c>
      <c r="G280" s="214">
        <v>3.57</v>
      </c>
      <c r="H280" s="337">
        <v>4</v>
      </c>
      <c r="I280" s="338">
        <v>0.21</v>
      </c>
      <c r="J280" s="337">
        <v>4</v>
      </c>
      <c r="K280" s="338">
        <v>2.53</v>
      </c>
      <c r="L280" s="290"/>
      <c r="M280" s="304">
        <v>4</v>
      </c>
      <c r="N280" s="62"/>
      <c r="O280" s="62"/>
      <c r="P280" s="62"/>
      <c r="Q280" s="123"/>
      <c r="R280" s="195"/>
      <c r="S280" s="59"/>
      <c r="T280" s="59"/>
      <c r="U280" s="59"/>
    </row>
    <row r="281" spans="1:21" s="60" customFormat="1" ht="21.75" customHeight="1">
      <c r="A281" s="144" t="s">
        <v>81</v>
      </c>
      <c r="B281" s="62" t="s">
        <v>12</v>
      </c>
      <c r="C281" s="62" t="s">
        <v>84</v>
      </c>
      <c r="D281" s="202">
        <v>15</v>
      </c>
      <c r="E281" s="214">
        <v>15.8</v>
      </c>
      <c r="F281" s="206">
        <v>21</v>
      </c>
      <c r="G281" s="214">
        <v>22.44</v>
      </c>
      <c r="H281" s="337">
        <v>25</v>
      </c>
      <c r="I281" s="338">
        <v>22.6</v>
      </c>
      <c r="J281" s="337">
        <v>25</v>
      </c>
      <c r="K281" s="338">
        <v>24.67</v>
      </c>
      <c r="L281" s="290"/>
      <c r="M281" s="304">
        <v>25</v>
      </c>
      <c r="N281" s="62"/>
      <c r="O281" s="62"/>
      <c r="P281" s="62"/>
      <c r="Q281" s="123"/>
      <c r="R281" s="59"/>
      <c r="S281" s="59"/>
      <c r="T281" s="59"/>
      <c r="U281" s="59"/>
    </row>
    <row r="282" spans="1:21" s="107" customFormat="1" ht="21.75" customHeight="1">
      <c r="A282" s="144" t="s">
        <v>81</v>
      </c>
      <c r="B282" s="62" t="s">
        <v>72</v>
      </c>
      <c r="C282" s="62" t="s">
        <v>73</v>
      </c>
      <c r="D282" s="202">
        <v>110</v>
      </c>
      <c r="E282" s="214">
        <v>97.2</v>
      </c>
      <c r="F282" s="206">
        <v>100</v>
      </c>
      <c r="G282" s="214">
        <v>84.86</v>
      </c>
      <c r="H282" s="337">
        <v>90</v>
      </c>
      <c r="I282" s="338">
        <v>94.85</v>
      </c>
      <c r="J282" s="337">
        <v>100</v>
      </c>
      <c r="K282" s="338">
        <v>94.19</v>
      </c>
      <c r="L282" s="290"/>
      <c r="M282" s="304">
        <v>100</v>
      </c>
      <c r="N282" s="62"/>
      <c r="O282" s="62"/>
      <c r="P282" s="62"/>
      <c r="Q282" s="123"/>
      <c r="R282" s="109"/>
      <c r="S282" s="109"/>
      <c r="T282" s="109"/>
      <c r="U282" s="109"/>
    </row>
    <row r="283" spans="1:21" s="60" customFormat="1" ht="21.75" customHeight="1">
      <c r="A283" s="144" t="s">
        <v>81</v>
      </c>
      <c r="B283" s="62" t="s">
        <v>68</v>
      </c>
      <c r="C283" s="62" t="s">
        <v>69</v>
      </c>
      <c r="D283" s="202">
        <v>25</v>
      </c>
      <c r="E283" s="214">
        <v>15.3</v>
      </c>
      <c r="F283" s="206">
        <v>20</v>
      </c>
      <c r="G283" s="214">
        <v>14.14</v>
      </c>
      <c r="H283" s="337">
        <v>20</v>
      </c>
      <c r="I283" s="338">
        <v>15.86</v>
      </c>
      <c r="J283" s="337">
        <v>20</v>
      </c>
      <c r="K283" s="338">
        <v>17.52</v>
      </c>
      <c r="L283" s="290"/>
      <c r="M283" s="304">
        <v>20</v>
      </c>
      <c r="N283" s="62"/>
      <c r="O283" s="62"/>
      <c r="P283" s="62"/>
      <c r="Q283" s="123"/>
      <c r="R283" s="59"/>
      <c r="S283" s="59"/>
      <c r="T283" s="59"/>
      <c r="U283" s="59"/>
    </row>
    <row r="284" spans="1:21" s="60" customFormat="1" ht="21.75" customHeight="1">
      <c r="A284" s="144" t="s">
        <v>81</v>
      </c>
      <c r="B284" s="62" t="s">
        <v>31</v>
      </c>
      <c r="C284" s="62" t="s">
        <v>32</v>
      </c>
      <c r="D284" s="202">
        <v>200</v>
      </c>
      <c r="E284" s="214">
        <v>205.5</v>
      </c>
      <c r="F284" s="206">
        <v>200</v>
      </c>
      <c r="G284" s="214">
        <v>186.83</v>
      </c>
      <c r="H284" s="337">
        <v>200</v>
      </c>
      <c r="I284" s="338">
        <v>185.64</v>
      </c>
      <c r="J284" s="337">
        <v>200</v>
      </c>
      <c r="K284" s="338">
        <v>188.26</v>
      </c>
      <c r="L284" s="290"/>
      <c r="M284" s="304">
        <v>190</v>
      </c>
      <c r="N284" s="62"/>
      <c r="O284" s="62"/>
      <c r="P284" s="62"/>
      <c r="Q284" s="123"/>
      <c r="R284" s="59"/>
      <c r="S284" s="59"/>
      <c r="T284" s="59"/>
      <c r="U284" s="59"/>
    </row>
    <row r="285" spans="1:21" s="60" customFormat="1" ht="21.75" customHeight="1">
      <c r="A285" s="144" t="s">
        <v>81</v>
      </c>
      <c r="B285" s="62" t="s">
        <v>85</v>
      </c>
      <c r="C285" s="62" t="s">
        <v>86</v>
      </c>
      <c r="D285" s="202">
        <v>50</v>
      </c>
      <c r="E285" s="214">
        <v>0.3</v>
      </c>
      <c r="F285" s="206">
        <v>40</v>
      </c>
      <c r="G285" s="214">
        <v>5.8</v>
      </c>
      <c r="H285" s="337">
        <v>38</v>
      </c>
      <c r="I285" s="338">
        <v>4.03</v>
      </c>
      <c r="J285" s="337">
        <v>48</v>
      </c>
      <c r="K285" s="338">
        <v>6.06</v>
      </c>
      <c r="L285" s="290"/>
      <c r="M285" s="304">
        <v>9</v>
      </c>
      <c r="N285" s="62"/>
      <c r="O285" s="62"/>
      <c r="P285" s="62"/>
      <c r="Q285" s="123"/>
      <c r="R285" s="59"/>
      <c r="S285" s="59"/>
      <c r="T285" s="59"/>
      <c r="U285" s="59"/>
    </row>
    <row r="286" spans="1:21" s="107" customFormat="1" ht="21.75" customHeight="1">
      <c r="A286" s="144" t="s">
        <v>81</v>
      </c>
      <c r="B286" s="62" t="s">
        <v>2</v>
      </c>
      <c r="C286" s="62" t="s">
        <v>13</v>
      </c>
      <c r="D286" s="202">
        <v>340.3</v>
      </c>
      <c r="E286" s="214">
        <v>366</v>
      </c>
      <c r="F286" s="206">
        <v>350</v>
      </c>
      <c r="G286" s="214">
        <v>325.18</v>
      </c>
      <c r="H286" s="337">
        <v>350</v>
      </c>
      <c r="I286" s="338">
        <v>347.63</v>
      </c>
      <c r="J286" s="337">
        <v>390</v>
      </c>
      <c r="K286" s="338">
        <v>280.87</v>
      </c>
      <c r="L286" s="290"/>
      <c r="M286" s="304">
        <v>300</v>
      </c>
      <c r="N286" s="169"/>
      <c r="O286" s="169"/>
      <c r="P286" s="169"/>
      <c r="Q286" s="123"/>
      <c r="R286" s="109"/>
      <c r="S286" s="109"/>
      <c r="T286" s="109"/>
      <c r="U286" s="109"/>
    </row>
    <row r="287" spans="1:21" s="107" customFormat="1" ht="21.75" customHeight="1">
      <c r="A287" s="144" t="s">
        <v>81</v>
      </c>
      <c r="B287" s="62" t="s">
        <v>9</v>
      </c>
      <c r="C287" s="62" t="s">
        <v>10</v>
      </c>
      <c r="D287" s="202">
        <v>50</v>
      </c>
      <c r="E287" s="214">
        <v>42.3</v>
      </c>
      <c r="F287" s="206">
        <v>100</v>
      </c>
      <c r="G287" s="214">
        <v>37.02</v>
      </c>
      <c r="H287" s="337">
        <v>50</v>
      </c>
      <c r="I287" s="338">
        <v>25.79</v>
      </c>
      <c r="J287" s="337">
        <v>50</v>
      </c>
      <c r="K287" s="338">
        <v>41.83</v>
      </c>
      <c r="L287" s="290"/>
      <c r="M287" s="304">
        <v>45</v>
      </c>
      <c r="N287" s="62"/>
      <c r="O287" s="62"/>
      <c r="P287" s="62"/>
      <c r="Q287" s="196"/>
      <c r="R287" s="109"/>
      <c r="S287" s="109"/>
      <c r="T287" s="109"/>
      <c r="U287" s="109"/>
    </row>
    <row r="288" spans="1:21" s="108" customFormat="1" ht="21.75" customHeight="1">
      <c r="A288" s="144" t="s">
        <v>81</v>
      </c>
      <c r="B288" s="62" t="s">
        <v>87</v>
      </c>
      <c r="C288" s="62" t="s">
        <v>88</v>
      </c>
      <c r="D288" s="202">
        <v>30</v>
      </c>
      <c r="E288" s="214">
        <v>0</v>
      </c>
      <c r="F288" s="206">
        <v>15</v>
      </c>
      <c r="G288" s="214">
        <v>7.74</v>
      </c>
      <c r="H288" s="337">
        <v>15</v>
      </c>
      <c r="I288" s="338">
        <v>10.84</v>
      </c>
      <c r="J288" s="337">
        <v>15</v>
      </c>
      <c r="K288" s="338">
        <v>5.44</v>
      </c>
      <c r="L288" s="290"/>
      <c r="M288" s="304">
        <v>15</v>
      </c>
      <c r="N288" s="62"/>
      <c r="O288" s="62"/>
      <c r="P288" s="62"/>
      <c r="Q288" s="123"/>
      <c r="R288" s="193"/>
      <c r="S288" s="193"/>
      <c r="T288" s="118"/>
      <c r="U288" s="118"/>
    </row>
    <row r="289" spans="1:21" s="60" customFormat="1" ht="21.75" customHeight="1">
      <c r="A289" s="144" t="s">
        <v>81</v>
      </c>
      <c r="B289" s="62" t="s">
        <v>78</v>
      </c>
      <c r="C289" s="62" t="s">
        <v>79</v>
      </c>
      <c r="D289" s="202">
        <v>42</v>
      </c>
      <c r="E289" s="214">
        <v>39.9</v>
      </c>
      <c r="F289" s="206">
        <v>42</v>
      </c>
      <c r="G289" s="214">
        <v>35.35</v>
      </c>
      <c r="H289" s="337">
        <v>42</v>
      </c>
      <c r="I289" s="338">
        <v>37.8</v>
      </c>
      <c r="J289" s="337">
        <v>42</v>
      </c>
      <c r="K289" s="338">
        <v>37.8</v>
      </c>
      <c r="L289" s="290"/>
      <c r="M289" s="304">
        <v>42</v>
      </c>
      <c r="N289" s="169"/>
      <c r="O289" s="169"/>
      <c r="P289" s="169"/>
      <c r="Q289" s="123"/>
      <c r="R289" s="59"/>
      <c r="S289" s="59"/>
      <c r="T289" s="59"/>
      <c r="U289" s="59"/>
    </row>
    <row r="290" spans="1:21" s="60" customFormat="1" ht="21.75" customHeight="1">
      <c r="A290" s="144" t="s">
        <v>81</v>
      </c>
      <c r="B290" s="62" t="s">
        <v>33</v>
      </c>
      <c r="C290" s="62" t="s">
        <v>34</v>
      </c>
      <c r="D290" s="202">
        <v>8</v>
      </c>
      <c r="E290" s="214">
        <v>4.4</v>
      </c>
      <c r="F290" s="206">
        <v>8</v>
      </c>
      <c r="G290" s="214">
        <v>8.11</v>
      </c>
      <c r="H290" s="337">
        <v>10</v>
      </c>
      <c r="I290" s="338">
        <v>8.01</v>
      </c>
      <c r="J290" s="337">
        <v>10</v>
      </c>
      <c r="K290" s="338">
        <v>7.32</v>
      </c>
      <c r="L290" s="290"/>
      <c r="M290" s="304">
        <v>10</v>
      </c>
      <c r="N290" s="62"/>
      <c r="O290" s="62"/>
      <c r="P290" s="62"/>
      <c r="Q290" s="123"/>
      <c r="R290" s="59"/>
      <c r="S290" s="59"/>
      <c r="T290" s="59"/>
      <c r="U290" s="59"/>
    </row>
    <row r="291" spans="1:21" s="60" customFormat="1" ht="25.5" customHeight="1">
      <c r="A291" s="144" t="s">
        <v>81</v>
      </c>
      <c r="B291" s="62" t="s">
        <v>35</v>
      </c>
      <c r="C291" s="62" t="s">
        <v>36</v>
      </c>
      <c r="D291" s="202">
        <v>1</v>
      </c>
      <c r="E291" s="214">
        <v>0</v>
      </c>
      <c r="F291" s="206">
        <v>1</v>
      </c>
      <c r="G291" s="214">
        <v>0</v>
      </c>
      <c r="H291" s="337">
        <v>1</v>
      </c>
      <c r="I291" s="338"/>
      <c r="J291" s="337">
        <v>1</v>
      </c>
      <c r="K291" s="338"/>
      <c r="L291" s="290"/>
      <c r="M291" s="304"/>
      <c r="N291" s="62"/>
      <c r="O291" s="62"/>
      <c r="P291" s="62"/>
      <c r="Q291" s="123"/>
      <c r="R291" s="59"/>
      <c r="S291" s="59"/>
      <c r="T291" s="59"/>
      <c r="U291" s="59"/>
    </row>
    <row r="292" spans="1:21" s="60" customFormat="1" ht="21.75" customHeight="1">
      <c r="A292" s="144" t="s">
        <v>81</v>
      </c>
      <c r="B292" s="62" t="s">
        <v>18</v>
      </c>
      <c r="C292" s="62" t="s">
        <v>19</v>
      </c>
      <c r="D292" s="202">
        <v>1</v>
      </c>
      <c r="E292" s="214">
        <v>0</v>
      </c>
      <c r="F292" s="206">
        <v>1</v>
      </c>
      <c r="G292" s="214">
        <v>0.1</v>
      </c>
      <c r="H292" s="337">
        <v>1</v>
      </c>
      <c r="I292" s="338"/>
      <c r="J292" s="337">
        <v>1</v>
      </c>
      <c r="K292" s="338"/>
      <c r="L292" s="290"/>
      <c r="M292" s="304"/>
      <c r="N292" s="62"/>
      <c r="O292" s="62"/>
      <c r="P292" s="62"/>
      <c r="Q292" s="123"/>
      <c r="R292" s="59"/>
      <c r="S292" s="59"/>
      <c r="T292" s="59"/>
      <c r="U292" s="59"/>
    </row>
    <row r="293" spans="1:21" s="60" customFormat="1" ht="21.75" customHeight="1">
      <c r="A293" s="144" t="s">
        <v>81</v>
      </c>
      <c r="B293" s="62" t="s">
        <v>192</v>
      </c>
      <c r="C293" s="62" t="s">
        <v>193</v>
      </c>
      <c r="D293" s="202"/>
      <c r="E293" s="214"/>
      <c r="F293" s="206"/>
      <c r="G293" s="214"/>
      <c r="H293" s="337"/>
      <c r="I293" s="338">
        <v>1</v>
      </c>
      <c r="J293" s="337"/>
      <c r="K293" s="338"/>
      <c r="L293" s="290"/>
      <c r="M293" s="304"/>
      <c r="N293" s="62"/>
      <c r="O293" s="62"/>
      <c r="P293" s="62"/>
      <c r="Q293" s="123"/>
      <c r="R293" s="59"/>
      <c r="S293" s="59"/>
      <c r="T293" s="59"/>
      <c r="U293" s="59"/>
    </row>
    <row r="294" spans="1:21" s="60" customFormat="1" ht="21.75" customHeight="1">
      <c r="A294" s="144" t="s">
        <v>81</v>
      </c>
      <c r="B294" s="62" t="s">
        <v>89</v>
      </c>
      <c r="C294" s="62" t="s">
        <v>90</v>
      </c>
      <c r="D294" s="202">
        <v>45.5</v>
      </c>
      <c r="E294" s="214">
        <v>34.3</v>
      </c>
      <c r="F294" s="206">
        <v>40</v>
      </c>
      <c r="G294" s="214">
        <v>38</v>
      </c>
      <c r="H294" s="337">
        <v>40</v>
      </c>
      <c r="I294" s="338">
        <v>36</v>
      </c>
      <c r="J294" s="337">
        <v>40</v>
      </c>
      <c r="K294" s="338">
        <v>36</v>
      </c>
      <c r="L294" s="290"/>
      <c r="M294" s="304">
        <v>36</v>
      </c>
      <c r="N294" s="169"/>
      <c r="O294" s="169"/>
      <c r="P294" s="169"/>
      <c r="Q294" s="123"/>
      <c r="R294" s="59"/>
      <c r="S294" s="59"/>
      <c r="T294" s="59"/>
      <c r="U294" s="59"/>
    </row>
    <row r="295" spans="1:21" s="60" customFormat="1" ht="21.75" customHeight="1">
      <c r="A295" s="144" t="s">
        <v>81</v>
      </c>
      <c r="B295" s="62" t="s">
        <v>104</v>
      </c>
      <c r="C295" s="62" t="s">
        <v>194</v>
      </c>
      <c r="D295" s="202"/>
      <c r="E295" s="214"/>
      <c r="F295" s="206"/>
      <c r="G295" s="214"/>
      <c r="H295" s="337">
        <v>3</v>
      </c>
      <c r="I295" s="338">
        <v>3</v>
      </c>
      <c r="J295" s="337"/>
      <c r="K295" s="338"/>
      <c r="L295" s="290"/>
      <c r="M295" s="304"/>
      <c r="N295" s="169"/>
      <c r="O295" s="169"/>
      <c r="P295" s="169"/>
      <c r="Q295" s="123"/>
      <c r="R295" s="59"/>
      <c r="S295" s="59"/>
      <c r="T295" s="59"/>
      <c r="U295" s="59"/>
    </row>
    <row r="296" spans="1:21" s="60" customFormat="1" ht="21.75" customHeight="1">
      <c r="A296" s="144" t="s">
        <v>81</v>
      </c>
      <c r="B296" s="62" t="s">
        <v>120</v>
      </c>
      <c r="C296" s="62" t="s">
        <v>88</v>
      </c>
      <c r="D296" s="202"/>
      <c r="E296" s="214"/>
      <c r="F296" s="206"/>
      <c r="G296" s="214"/>
      <c r="H296" s="337"/>
      <c r="I296" s="338"/>
      <c r="J296" s="337"/>
      <c r="K296" s="338"/>
      <c r="L296" s="290"/>
      <c r="M296" s="304"/>
      <c r="N296" s="169"/>
      <c r="O296" s="169"/>
      <c r="P296" s="169"/>
      <c r="Q296" s="123"/>
      <c r="R296" s="59"/>
      <c r="S296" s="59"/>
      <c r="T296" s="59"/>
      <c r="U296" s="59"/>
    </row>
    <row r="297" spans="1:21" s="60" customFormat="1" ht="21.75" customHeight="1">
      <c r="A297" s="144" t="s">
        <v>81</v>
      </c>
      <c r="B297" s="62" t="s">
        <v>3</v>
      </c>
      <c r="C297" s="62" t="s">
        <v>4</v>
      </c>
      <c r="D297" s="202">
        <v>3100</v>
      </c>
      <c r="E297" s="214">
        <v>3106.7</v>
      </c>
      <c r="F297" s="206">
        <v>250</v>
      </c>
      <c r="G297" s="214">
        <v>0</v>
      </c>
      <c r="H297" s="337">
        <v>150</v>
      </c>
      <c r="I297" s="338">
        <v>178.17</v>
      </c>
      <c r="J297" s="337">
        <v>100</v>
      </c>
      <c r="K297" s="338"/>
      <c r="L297" s="290"/>
      <c r="M297" s="304"/>
      <c r="N297" s="62"/>
      <c r="O297" s="62"/>
      <c r="P297" s="62"/>
      <c r="Q297" s="189"/>
      <c r="R297" s="59"/>
      <c r="S297" s="59"/>
      <c r="T297" s="59"/>
      <c r="U297" s="59"/>
    </row>
    <row r="298" spans="1:17" s="59" customFormat="1" ht="25.5" customHeight="1">
      <c r="A298" s="144" t="s">
        <v>81</v>
      </c>
      <c r="B298" s="62" t="s">
        <v>37</v>
      </c>
      <c r="C298" s="62" t="s">
        <v>62</v>
      </c>
      <c r="D298" s="202">
        <v>307</v>
      </c>
      <c r="E298" s="214">
        <v>302.3</v>
      </c>
      <c r="F298" s="206">
        <v>173</v>
      </c>
      <c r="G298" s="214">
        <v>172.52</v>
      </c>
      <c r="H298" s="337"/>
      <c r="I298" s="338"/>
      <c r="J298" s="337"/>
      <c r="K298" s="338"/>
      <c r="L298" s="290"/>
      <c r="M298" s="304"/>
      <c r="N298" s="62"/>
      <c r="O298" s="62"/>
      <c r="P298" s="62"/>
      <c r="Q298" s="123"/>
    </row>
    <row r="299" spans="1:21" s="60" customFormat="1" ht="21.75" customHeight="1" thickBot="1">
      <c r="A299" s="137" t="s">
        <v>81</v>
      </c>
      <c r="B299" s="138"/>
      <c r="C299" s="138" t="s">
        <v>91</v>
      </c>
      <c r="D299" s="204">
        <f aca="true" t="shared" si="10" ref="D299:I299">SUM(D269:D298)</f>
        <v>8024.900000000001</v>
      </c>
      <c r="E299" s="216">
        <f t="shared" si="10"/>
        <v>7518.1</v>
      </c>
      <c r="F299" s="208">
        <f t="shared" si="10"/>
        <v>5058</v>
      </c>
      <c r="G299" s="216">
        <f t="shared" si="10"/>
        <v>4146.1900000000005</v>
      </c>
      <c r="H299" s="346">
        <f t="shared" si="10"/>
        <v>4797.1</v>
      </c>
      <c r="I299" s="347">
        <f t="shared" si="10"/>
        <v>4334.1500000000015</v>
      </c>
      <c r="J299" s="346">
        <f>SUM(J269:J298)</f>
        <v>4895</v>
      </c>
      <c r="K299" s="347">
        <f>SUM(K268:K298)</f>
        <v>4066.700000000001</v>
      </c>
      <c r="L299" s="298"/>
      <c r="M299" s="434">
        <f>SUM(M269:M298)</f>
        <v>4395</v>
      </c>
      <c r="N299" s="124"/>
      <c r="O299" s="124"/>
      <c r="P299" s="124"/>
      <c r="Q299" s="125"/>
      <c r="R299" s="59"/>
      <c r="S299" s="59"/>
      <c r="T299" s="59"/>
      <c r="U299" s="59"/>
    </row>
    <row r="300" spans="1:21" s="60" customFormat="1" ht="21.75" customHeight="1">
      <c r="A300" s="109"/>
      <c r="B300" s="109"/>
      <c r="C300" s="109"/>
      <c r="D300" s="115"/>
      <c r="E300" s="115"/>
      <c r="F300" s="115"/>
      <c r="G300" s="115"/>
      <c r="H300" s="341"/>
      <c r="I300" s="341"/>
      <c r="J300" s="341"/>
      <c r="K300" s="341"/>
      <c r="L300" s="293"/>
      <c r="M300" s="309"/>
      <c r="N300" s="59"/>
      <c r="O300" s="59"/>
      <c r="P300" s="59"/>
      <c r="Q300" s="119"/>
      <c r="R300" s="59"/>
      <c r="S300" s="59"/>
      <c r="T300" s="59"/>
      <c r="U300" s="59"/>
    </row>
    <row r="301" spans="1:21" s="60" customFormat="1" ht="21.75" customHeight="1" thickBot="1">
      <c r="A301" s="109"/>
      <c r="B301" s="109"/>
      <c r="C301" s="109"/>
      <c r="D301" s="115"/>
      <c r="E301" s="115"/>
      <c r="F301" s="115"/>
      <c r="G301" s="115"/>
      <c r="H301" s="341"/>
      <c r="I301" s="341"/>
      <c r="J301" s="341"/>
      <c r="K301" s="341"/>
      <c r="L301" s="293"/>
      <c r="M301" s="317"/>
      <c r="N301" s="59"/>
      <c r="O301" s="59"/>
      <c r="P301" s="59"/>
      <c r="Q301" s="119"/>
      <c r="R301" s="59"/>
      <c r="S301" s="59"/>
      <c r="T301" s="59"/>
      <c r="U301" s="59"/>
    </row>
    <row r="302" spans="1:21" s="60" customFormat="1" ht="21.75" customHeight="1">
      <c r="A302" s="142"/>
      <c r="B302" s="143"/>
      <c r="C302" s="143" t="s">
        <v>94</v>
      </c>
      <c r="D302" s="203"/>
      <c r="E302" s="215"/>
      <c r="F302" s="228"/>
      <c r="G302" s="215"/>
      <c r="H302" s="342"/>
      <c r="I302" s="343"/>
      <c r="J302" s="342"/>
      <c r="K302" s="343"/>
      <c r="L302" s="294"/>
      <c r="M302" s="311"/>
      <c r="N302" s="126"/>
      <c r="O302" s="126"/>
      <c r="P302" s="126"/>
      <c r="Q302" s="127"/>
      <c r="R302" s="59"/>
      <c r="S302" s="59"/>
      <c r="T302" s="59"/>
      <c r="U302" s="59"/>
    </row>
    <row r="303" spans="1:21" s="60" customFormat="1" ht="21.75" customHeight="1">
      <c r="A303" s="144" t="s">
        <v>92</v>
      </c>
      <c r="B303" s="62" t="s">
        <v>93</v>
      </c>
      <c r="C303" s="62" t="s">
        <v>113</v>
      </c>
      <c r="D303" s="202">
        <v>12</v>
      </c>
      <c r="E303" s="214">
        <v>12.4</v>
      </c>
      <c r="F303" s="206">
        <v>13</v>
      </c>
      <c r="G303" s="214">
        <v>11.88</v>
      </c>
      <c r="H303" s="337">
        <v>13</v>
      </c>
      <c r="I303" s="338">
        <v>12.58</v>
      </c>
      <c r="J303" s="337">
        <v>13</v>
      </c>
      <c r="K303" s="338">
        <v>13.84</v>
      </c>
      <c r="L303" s="290"/>
      <c r="M303" s="304">
        <v>14</v>
      </c>
      <c r="N303" s="62"/>
      <c r="O303" s="62"/>
      <c r="P303" s="62"/>
      <c r="Q303" s="123"/>
      <c r="R303" s="59"/>
      <c r="S303" s="59"/>
      <c r="T303" s="59"/>
      <c r="U303" s="59"/>
    </row>
    <row r="304" spans="1:21" s="60" customFormat="1" ht="21.75" customHeight="1">
      <c r="A304" s="144" t="s">
        <v>92</v>
      </c>
      <c r="B304" s="62" t="s">
        <v>68</v>
      </c>
      <c r="C304" s="62" t="s">
        <v>69</v>
      </c>
      <c r="D304" s="202">
        <v>15</v>
      </c>
      <c r="E304" s="214">
        <v>14</v>
      </c>
      <c r="F304" s="206">
        <v>14</v>
      </c>
      <c r="G304" s="214">
        <v>14</v>
      </c>
      <c r="H304" s="337">
        <v>14</v>
      </c>
      <c r="I304" s="338"/>
      <c r="J304" s="337">
        <v>28</v>
      </c>
      <c r="K304" s="338">
        <v>28.47</v>
      </c>
      <c r="L304" s="290"/>
      <c r="M304" s="304">
        <v>29</v>
      </c>
      <c r="N304" s="62"/>
      <c r="O304" s="62"/>
      <c r="P304" s="62"/>
      <c r="Q304" s="123"/>
      <c r="R304" s="59"/>
      <c r="S304" s="59"/>
      <c r="T304" s="59"/>
      <c r="U304" s="59"/>
    </row>
    <row r="305" spans="1:21" s="60" customFormat="1" ht="21.75" customHeight="1" thickBot="1">
      <c r="A305" s="137" t="s">
        <v>92</v>
      </c>
      <c r="B305" s="138"/>
      <c r="C305" s="138" t="s">
        <v>226</v>
      </c>
      <c r="D305" s="204">
        <f aca="true" t="shared" si="11" ref="D305:I305">SUM(D303:D304)</f>
        <v>27</v>
      </c>
      <c r="E305" s="216">
        <f t="shared" si="11"/>
        <v>26.4</v>
      </c>
      <c r="F305" s="208">
        <f t="shared" si="11"/>
        <v>27</v>
      </c>
      <c r="G305" s="216">
        <f t="shared" si="11"/>
        <v>25.880000000000003</v>
      </c>
      <c r="H305" s="346">
        <f t="shared" si="11"/>
        <v>27</v>
      </c>
      <c r="I305" s="347">
        <f t="shared" si="11"/>
        <v>12.58</v>
      </c>
      <c r="J305" s="346">
        <f>SUM(J303:J304)</f>
        <v>41</v>
      </c>
      <c r="K305" s="347">
        <f>SUM(K303:K304)</f>
        <v>42.31</v>
      </c>
      <c r="L305" s="298"/>
      <c r="M305" s="434">
        <f>SUM(M303:M304)</f>
        <v>43</v>
      </c>
      <c r="N305" s="124"/>
      <c r="O305" s="124"/>
      <c r="P305" s="124"/>
      <c r="Q305" s="125"/>
      <c r="R305" s="59"/>
      <c r="S305" s="59"/>
      <c r="T305" s="59"/>
      <c r="U305" s="59"/>
    </row>
    <row r="306" spans="1:21" s="60" customFormat="1" ht="25.5" customHeight="1" thickBot="1">
      <c r="A306" s="109"/>
      <c r="B306" s="109"/>
      <c r="C306" s="109"/>
      <c r="D306" s="115"/>
      <c r="E306" s="115"/>
      <c r="F306" s="115"/>
      <c r="G306" s="115"/>
      <c r="H306" s="341"/>
      <c r="I306" s="341"/>
      <c r="J306" s="341"/>
      <c r="K306" s="341"/>
      <c r="L306" s="293"/>
      <c r="M306" s="313"/>
      <c r="N306" s="59"/>
      <c r="O306" s="59"/>
      <c r="P306" s="59"/>
      <c r="Q306" s="119"/>
      <c r="R306" s="59"/>
      <c r="S306" s="59"/>
      <c r="T306" s="59"/>
      <c r="U306" s="59"/>
    </row>
    <row r="307" spans="1:21" s="60" customFormat="1" ht="27.75" customHeight="1">
      <c r="A307" s="142"/>
      <c r="B307" s="143"/>
      <c r="C307" s="143" t="s">
        <v>100</v>
      </c>
      <c r="D307" s="203"/>
      <c r="E307" s="215"/>
      <c r="F307" s="228"/>
      <c r="G307" s="215"/>
      <c r="H307" s="342"/>
      <c r="I307" s="343"/>
      <c r="J307" s="342"/>
      <c r="K307" s="343"/>
      <c r="L307" s="294"/>
      <c r="M307" s="311"/>
      <c r="N307" s="126"/>
      <c r="O307" s="126"/>
      <c r="P307" s="126"/>
      <c r="Q307" s="127"/>
      <c r="R307" s="59"/>
      <c r="S307" s="59"/>
      <c r="T307" s="59"/>
      <c r="U307" s="59"/>
    </row>
    <row r="308" spans="1:21" s="60" customFormat="1" ht="15">
      <c r="A308" s="144" t="s">
        <v>95</v>
      </c>
      <c r="B308" s="62" t="s">
        <v>121</v>
      </c>
      <c r="C308" s="62" t="s">
        <v>122</v>
      </c>
      <c r="D308" s="202">
        <v>170</v>
      </c>
      <c r="E308" s="214">
        <v>170</v>
      </c>
      <c r="F308" s="206">
        <v>170</v>
      </c>
      <c r="G308" s="214">
        <v>169.65</v>
      </c>
      <c r="H308" s="337">
        <v>170</v>
      </c>
      <c r="I308" s="338">
        <v>170</v>
      </c>
      <c r="J308" s="337">
        <v>170</v>
      </c>
      <c r="K308" s="338">
        <v>170</v>
      </c>
      <c r="L308" s="290"/>
      <c r="M308" s="304"/>
      <c r="N308" s="62"/>
      <c r="O308" s="62"/>
      <c r="P308" s="62"/>
      <c r="Q308" s="123"/>
      <c r="R308" s="59"/>
      <c r="S308" s="59"/>
      <c r="T308" s="59"/>
      <c r="U308" s="59"/>
    </row>
    <row r="309" spans="1:21" s="60" customFormat="1" ht="15">
      <c r="A309" s="144" t="s">
        <v>95</v>
      </c>
      <c r="B309" s="62" t="s">
        <v>111</v>
      </c>
      <c r="C309" s="62" t="s">
        <v>112</v>
      </c>
      <c r="D309" s="202">
        <v>1120.3</v>
      </c>
      <c r="E309" s="214">
        <v>1120.3</v>
      </c>
      <c r="F309" s="206"/>
      <c r="G309" s="214"/>
      <c r="H309" s="337">
        <v>183.5</v>
      </c>
      <c r="I309" s="338">
        <v>183.54</v>
      </c>
      <c r="J309" s="337">
        <v>271</v>
      </c>
      <c r="K309" s="338">
        <v>270.97</v>
      </c>
      <c r="L309" s="290"/>
      <c r="M309" s="304"/>
      <c r="N309" s="62"/>
      <c r="O309" s="62"/>
      <c r="P309" s="62"/>
      <c r="Q309" s="123"/>
      <c r="R309" s="59"/>
      <c r="S309" s="59"/>
      <c r="T309" s="59"/>
      <c r="U309" s="59"/>
    </row>
    <row r="310" spans="1:21" s="60" customFormat="1" ht="15">
      <c r="A310" s="144" t="s">
        <v>95</v>
      </c>
      <c r="B310" s="62" t="s">
        <v>96</v>
      </c>
      <c r="C310" s="62" t="s">
        <v>97</v>
      </c>
      <c r="D310" s="202">
        <v>6320</v>
      </c>
      <c r="E310" s="214">
        <v>306.6</v>
      </c>
      <c r="F310" s="206">
        <v>6330</v>
      </c>
      <c r="G310" s="214">
        <v>302.99</v>
      </c>
      <c r="H310" s="337">
        <v>9600</v>
      </c>
      <c r="I310" s="338">
        <v>8313.77</v>
      </c>
      <c r="J310" s="337">
        <v>340</v>
      </c>
      <c r="K310" s="338">
        <v>317.26</v>
      </c>
      <c r="L310" s="290"/>
      <c r="M310" s="304"/>
      <c r="N310" s="62"/>
      <c r="O310" s="62"/>
      <c r="P310" s="62"/>
      <c r="Q310" s="123"/>
      <c r="R310" s="59"/>
      <c r="S310" s="59"/>
      <c r="T310" s="59"/>
      <c r="U310" s="59"/>
    </row>
    <row r="311" spans="1:21" s="60" customFormat="1" ht="15">
      <c r="A311" s="144" t="s">
        <v>95</v>
      </c>
      <c r="B311" s="62" t="s">
        <v>98</v>
      </c>
      <c r="C311" s="62" t="s">
        <v>99</v>
      </c>
      <c r="D311" s="202">
        <v>0</v>
      </c>
      <c r="E311" s="214">
        <v>1.2</v>
      </c>
      <c r="F311" s="206"/>
      <c r="G311" s="214">
        <v>0.35</v>
      </c>
      <c r="H311" s="337"/>
      <c r="I311" s="338"/>
      <c r="J311" s="337"/>
      <c r="K311" s="338"/>
      <c r="L311" s="290"/>
      <c r="M311" s="304"/>
      <c r="N311" s="62"/>
      <c r="O311" s="62"/>
      <c r="P311" s="62"/>
      <c r="Q311" s="123"/>
      <c r="R311" s="59"/>
      <c r="S311" s="59"/>
      <c r="T311" s="59"/>
      <c r="U311" s="59"/>
    </row>
    <row r="312" spans="1:21" s="60" customFormat="1" ht="15.75" thickBot="1">
      <c r="A312" s="137" t="s">
        <v>95</v>
      </c>
      <c r="B312" s="138"/>
      <c r="C312" s="138" t="s">
        <v>100</v>
      </c>
      <c r="D312" s="204">
        <f aca="true" t="shared" si="12" ref="D312:K312">SUM(D308:D311)</f>
        <v>7610.3</v>
      </c>
      <c r="E312" s="216">
        <f t="shared" si="12"/>
        <v>1598.1000000000001</v>
      </c>
      <c r="F312" s="208">
        <f t="shared" si="12"/>
        <v>6500</v>
      </c>
      <c r="G312" s="216">
        <f t="shared" si="12"/>
        <v>472.99</v>
      </c>
      <c r="H312" s="346">
        <f t="shared" si="12"/>
        <v>9953.5</v>
      </c>
      <c r="I312" s="347">
        <f t="shared" si="12"/>
        <v>8667.310000000001</v>
      </c>
      <c r="J312" s="346">
        <f t="shared" si="12"/>
        <v>781</v>
      </c>
      <c r="K312" s="347">
        <f t="shared" si="12"/>
        <v>758.23</v>
      </c>
      <c r="L312" s="298"/>
      <c r="M312" s="308"/>
      <c r="N312" s="124"/>
      <c r="O312" s="124"/>
      <c r="P312" s="124"/>
      <c r="Q312" s="125"/>
      <c r="R312" s="59"/>
      <c r="S312" s="59"/>
      <c r="T312" s="59"/>
      <c r="U312" s="59"/>
    </row>
    <row r="313" spans="1:21" s="60" customFormat="1" ht="16.5" thickBot="1">
      <c r="A313" s="171"/>
      <c r="B313" s="128"/>
      <c r="C313" s="230" t="s">
        <v>101</v>
      </c>
      <c r="D313" s="376">
        <v>28419.1</v>
      </c>
      <c r="E313" s="377">
        <v>14897.17</v>
      </c>
      <c r="F313" s="359">
        <v>31998.6</v>
      </c>
      <c r="G313" s="360">
        <v>13382.38</v>
      </c>
      <c r="H313" s="359">
        <f>SUM(H13+H18+H26+H30+H39+H50+H54+H82+H91+H95+H106+H117+H122+H127+H132+H157+H162+H168+H172+H185+H190+H197+H201+H212+H235+H244+H253+H262+H299+H305+H312)</f>
        <v>42287.600000000006</v>
      </c>
      <c r="I313" s="360">
        <f>SUM(I13+I18+I26+I30+I39+I50+I54+I82+I91+I95+I106+I117+I122+I127+I132+I157+I162+I168+I172+I185+I190+I197+I201+I212+I235+I244+I253+I262+I299+I305+I312)</f>
        <v>38206.96000000001</v>
      </c>
      <c r="J313" s="359">
        <f>SUM(J13,J26,J39,J50,J59,J82,J91,J106,J117,J122,J127,J132,J157,J162,J168,J172,J185,J190,J197,J205,J212,J235,J244,J253,J299,J305,J312,J266)</f>
        <v>21685.4</v>
      </c>
      <c r="K313" s="360">
        <f>SUM(K13,K26,K39,K50,K59,K82,K91,K106,K117,K122,K127,K132,K157,K162,K168,K172,K185,K190,K197,K205,K212,K235,K244,K253,K299,K305,K312,K266)</f>
        <v>15108.560000000003</v>
      </c>
      <c r="L313" s="325">
        <v>450</v>
      </c>
      <c r="M313" s="326">
        <f>SUM(M13,M39,M50,M59,M82,M91,M106,M117,M122,M127,M162,M168,M157,M172,M185,M197,M212,M235,M299,M305)</f>
        <v>10559</v>
      </c>
      <c r="N313" s="128"/>
      <c r="O313" s="128"/>
      <c r="P313" s="128"/>
      <c r="Q313" s="427"/>
      <c r="R313" s="59"/>
      <c r="S313" s="59"/>
      <c r="T313" s="59"/>
      <c r="U313" s="59"/>
    </row>
    <row r="314" spans="4:21" s="60" customFormat="1" ht="25.5" customHeight="1">
      <c r="D314" s="231"/>
      <c r="E314" s="231"/>
      <c r="F314" s="231"/>
      <c r="G314" s="231"/>
      <c r="H314" s="231"/>
      <c r="I314" s="231"/>
      <c r="J314" s="231"/>
      <c r="K314" s="231"/>
      <c r="L314" s="514">
        <f>SUM(L313,M313)</f>
        <v>11009</v>
      </c>
      <c r="M314" s="514"/>
      <c r="N314" s="59"/>
      <c r="O314" s="59"/>
      <c r="P314" s="59"/>
      <c r="Q314" s="119"/>
      <c r="R314" s="59"/>
      <c r="S314" s="59"/>
      <c r="T314" s="59"/>
      <c r="U314" s="59"/>
    </row>
    <row r="315" spans="4:21" s="60" customFormat="1" ht="15">
      <c r="D315" s="112"/>
      <c r="E315" s="112"/>
      <c r="F315" s="112"/>
      <c r="G315" s="112"/>
      <c r="H315" s="112"/>
      <c r="I315" s="112"/>
      <c r="J315" s="112"/>
      <c r="K315" s="112"/>
      <c r="L315" s="231"/>
      <c r="M315" s="277"/>
      <c r="N315" s="59"/>
      <c r="O315" s="59"/>
      <c r="P315" s="59"/>
      <c r="Q315" s="119"/>
      <c r="R315" s="59"/>
      <c r="S315" s="59"/>
      <c r="T315" s="59"/>
      <c r="U315" s="59"/>
    </row>
    <row r="316" spans="4:21" s="60" customFormat="1" ht="15">
      <c r="D316" s="112"/>
      <c r="E316" s="112"/>
      <c r="F316" s="112"/>
      <c r="G316" s="112"/>
      <c r="H316" s="112"/>
      <c r="I316" s="112"/>
      <c r="J316" s="112"/>
      <c r="K316" s="112"/>
      <c r="L316" s="231"/>
      <c r="M316" s="277"/>
      <c r="N316" s="59"/>
      <c r="O316" s="59"/>
      <c r="P316" s="59"/>
      <c r="Q316" s="119"/>
      <c r="R316" s="59"/>
      <c r="S316" s="59"/>
      <c r="T316" s="59"/>
      <c r="U316" s="59"/>
    </row>
    <row r="317" spans="4:21" s="60" customFormat="1" ht="15">
      <c r="D317" s="112"/>
      <c r="E317" s="112"/>
      <c r="F317" s="112"/>
      <c r="G317" s="112"/>
      <c r="H317" s="112"/>
      <c r="I317" s="112"/>
      <c r="J317" s="112"/>
      <c r="K317" s="112"/>
      <c r="L317" s="231"/>
      <c r="M317" s="277"/>
      <c r="N317" s="59"/>
      <c r="O317" s="59"/>
      <c r="P317" s="59"/>
      <c r="Q317" s="119"/>
      <c r="R317" s="59"/>
      <c r="S317" s="59"/>
      <c r="T317" s="59"/>
      <c r="U317" s="59"/>
    </row>
    <row r="318" spans="4:21" s="60" customFormat="1" ht="15">
      <c r="D318" s="112"/>
      <c r="E318" s="112"/>
      <c r="F318" s="112"/>
      <c r="G318" s="112"/>
      <c r="H318" s="112"/>
      <c r="I318" s="112"/>
      <c r="J318" s="112"/>
      <c r="K318" s="112"/>
      <c r="L318" s="231"/>
      <c r="M318" s="277"/>
      <c r="N318" s="59"/>
      <c r="O318" s="59"/>
      <c r="P318" s="59"/>
      <c r="Q318" s="119"/>
      <c r="R318" s="59"/>
      <c r="S318" s="59"/>
      <c r="T318" s="59"/>
      <c r="U318" s="59"/>
    </row>
    <row r="319" spans="4:21" s="60" customFormat="1" ht="15">
      <c r="D319" s="112"/>
      <c r="E319" s="112"/>
      <c r="F319" s="112"/>
      <c r="G319" s="112"/>
      <c r="H319" s="112"/>
      <c r="I319" s="112"/>
      <c r="J319" s="112"/>
      <c r="K319" s="112"/>
      <c r="L319" s="231"/>
      <c r="M319" s="277"/>
      <c r="N319" s="59"/>
      <c r="O319" s="59"/>
      <c r="P319" s="59"/>
      <c r="Q319" s="119"/>
      <c r="R319" s="59"/>
      <c r="S319" s="59"/>
      <c r="T319" s="59"/>
      <c r="U319" s="59"/>
    </row>
    <row r="320" spans="4:21" s="60" customFormat="1" ht="15">
      <c r="D320" s="112"/>
      <c r="E320" s="112"/>
      <c r="F320" s="112"/>
      <c r="G320" s="112"/>
      <c r="H320" s="112"/>
      <c r="I320" s="112"/>
      <c r="J320" s="112"/>
      <c r="K320" s="112"/>
      <c r="L320" s="231"/>
      <c r="M320" s="277"/>
      <c r="N320" s="59"/>
      <c r="O320" s="59"/>
      <c r="P320" s="59"/>
      <c r="Q320" s="119"/>
      <c r="R320" s="59"/>
      <c r="S320" s="59"/>
      <c r="T320" s="59"/>
      <c r="U320" s="59"/>
    </row>
    <row r="321" spans="4:21" s="60" customFormat="1" ht="15">
      <c r="D321" s="112"/>
      <c r="E321" s="112"/>
      <c r="F321" s="112"/>
      <c r="G321" s="112"/>
      <c r="H321" s="112"/>
      <c r="I321" s="112"/>
      <c r="J321" s="112"/>
      <c r="K321" s="112"/>
      <c r="L321" s="231"/>
      <c r="M321" s="277"/>
      <c r="N321" s="59"/>
      <c r="O321" s="59"/>
      <c r="P321" s="59"/>
      <c r="Q321" s="119"/>
      <c r="R321" s="59"/>
      <c r="S321" s="59"/>
      <c r="T321" s="59"/>
      <c r="U321" s="59"/>
    </row>
    <row r="322" spans="4:21" s="60" customFormat="1" ht="15">
      <c r="D322" s="112"/>
      <c r="E322" s="112"/>
      <c r="F322" s="112"/>
      <c r="G322" s="112"/>
      <c r="H322" s="112"/>
      <c r="I322" s="112"/>
      <c r="J322" s="112"/>
      <c r="K322" s="112"/>
      <c r="L322" s="231"/>
      <c r="M322" s="277"/>
      <c r="N322" s="59"/>
      <c r="O322" s="59"/>
      <c r="P322" s="59"/>
      <c r="Q322" s="119"/>
      <c r="R322" s="59"/>
      <c r="S322" s="59"/>
      <c r="T322" s="59"/>
      <c r="U322" s="59"/>
    </row>
    <row r="323" spans="4:21" s="60" customFormat="1" ht="15">
      <c r="D323" s="112"/>
      <c r="E323" s="112"/>
      <c r="F323" s="112"/>
      <c r="G323" s="112"/>
      <c r="H323" s="112"/>
      <c r="I323" s="112"/>
      <c r="J323" s="112"/>
      <c r="K323" s="112"/>
      <c r="L323" s="231"/>
      <c r="M323" s="277"/>
      <c r="N323" s="59"/>
      <c r="O323" s="59"/>
      <c r="P323" s="59"/>
      <c r="Q323" s="119"/>
      <c r="R323" s="59"/>
      <c r="S323" s="59"/>
      <c r="T323" s="59"/>
      <c r="U323" s="59"/>
    </row>
    <row r="324" spans="4:21" s="60" customFormat="1" ht="15">
      <c r="D324" s="112"/>
      <c r="E324" s="112"/>
      <c r="F324" s="112"/>
      <c r="G324" s="112"/>
      <c r="H324" s="112"/>
      <c r="I324" s="112"/>
      <c r="J324" s="112"/>
      <c r="K324" s="112"/>
      <c r="L324" s="231"/>
      <c r="M324" s="277"/>
      <c r="N324" s="59"/>
      <c r="O324" s="59"/>
      <c r="P324" s="59"/>
      <c r="Q324" s="119"/>
      <c r="R324" s="59"/>
      <c r="S324" s="59"/>
      <c r="T324" s="59"/>
      <c r="U324" s="59"/>
    </row>
    <row r="325" spans="4:21" s="60" customFormat="1" ht="15">
      <c r="D325" s="112"/>
      <c r="E325" s="112"/>
      <c r="F325" s="112"/>
      <c r="G325" s="112"/>
      <c r="H325" s="112"/>
      <c r="I325" s="112"/>
      <c r="J325" s="112"/>
      <c r="K325" s="112"/>
      <c r="L325" s="231"/>
      <c r="M325" s="277"/>
      <c r="N325" s="59"/>
      <c r="O325" s="59"/>
      <c r="P325" s="59"/>
      <c r="Q325" s="119"/>
      <c r="R325" s="59"/>
      <c r="S325" s="59"/>
      <c r="T325" s="59"/>
      <c r="U325" s="59"/>
    </row>
    <row r="326" spans="4:21" s="60" customFormat="1" ht="15">
      <c r="D326" s="112"/>
      <c r="E326" s="112"/>
      <c r="F326" s="112"/>
      <c r="G326" s="112"/>
      <c r="H326" s="112"/>
      <c r="I326" s="112"/>
      <c r="J326" s="112"/>
      <c r="K326" s="112"/>
      <c r="L326" s="231"/>
      <c r="M326" s="277"/>
      <c r="N326" s="59"/>
      <c r="O326" s="59"/>
      <c r="P326" s="59"/>
      <c r="Q326" s="119"/>
      <c r="R326" s="59"/>
      <c r="S326" s="59"/>
      <c r="T326" s="59"/>
      <c r="U326" s="59"/>
    </row>
    <row r="327" spans="4:21" s="60" customFormat="1" ht="15">
      <c r="D327" s="112"/>
      <c r="E327" s="112"/>
      <c r="F327" s="112"/>
      <c r="G327" s="112"/>
      <c r="H327" s="112"/>
      <c r="I327" s="112"/>
      <c r="J327" s="112"/>
      <c r="K327" s="112"/>
      <c r="L327" s="231"/>
      <c r="M327" s="277"/>
      <c r="N327" s="59"/>
      <c r="O327" s="59"/>
      <c r="P327" s="59"/>
      <c r="Q327" s="119"/>
      <c r="R327" s="59"/>
      <c r="S327" s="59"/>
      <c r="T327" s="59"/>
      <c r="U327" s="59"/>
    </row>
    <row r="328" spans="4:21" s="60" customFormat="1" ht="15">
      <c r="D328" s="112"/>
      <c r="E328" s="112"/>
      <c r="F328" s="112"/>
      <c r="G328" s="112"/>
      <c r="H328" s="112"/>
      <c r="I328" s="112"/>
      <c r="J328" s="112"/>
      <c r="K328" s="112"/>
      <c r="L328" s="231"/>
      <c r="M328" s="277"/>
      <c r="N328" s="59"/>
      <c r="O328" s="59"/>
      <c r="P328" s="59"/>
      <c r="Q328" s="119"/>
      <c r="R328" s="59"/>
      <c r="S328" s="59"/>
      <c r="T328" s="59"/>
      <c r="U328" s="59"/>
    </row>
    <row r="329" spans="4:21" s="60" customFormat="1" ht="15">
      <c r="D329" s="112"/>
      <c r="E329" s="112"/>
      <c r="F329" s="112"/>
      <c r="G329" s="112"/>
      <c r="H329" s="112"/>
      <c r="I329" s="112"/>
      <c r="J329" s="112"/>
      <c r="K329" s="112"/>
      <c r="L329" s="231"/>
      <c r="M329" s="277"/>
      <c r="N329" s="59"/>
      <c r="O329" s="59"/>
      <c r="P329" s="59"/>
      <c r="Q329" s="119"/>
      <c r="R329" s="59"/>
      <c r="S329" s="59"/>
      <c r="T329" s="59"/>
      <c r="U329" s="59"/>
    </row>
    <row r="330" spans="4:21" s="60" customFormat="1" ht="15">
      <c r="D330" s="112"/>
      <c r="E330" s="112"/>
      <c r="F330" s="112"/>
      <c r="G330" s="112"/>
      <c r="H330" s="112"/>
      <c r="I330" s="112"/>
      <c r="J330" s="112"/>
      <c r="K330" s="112"/>
      <c r="L330" s="231"/>
      <c r="M330" s="277"/>
      <c r="N330" s="59"/>
      <c r="O330" s="59"/>
      <c r="P330" s="59"/>
      <c r="Q330" s="119"/>
      <c r="R330" s="59"/>
      <c r="S330" s="59"/>
      <c r="T330" s="59"/>
      <c r="U330" s="59"/>
    </row>
    <row r="331" spans="4:21" s="60" customFormat="1" ht="15">
      <c r="D331" s="112"/>
      <c r="E331" s="112"/>
      <c r="F331" s="112"/>
      <c r="G331" s="112"/>
      <c r="H331" s="112"/>
      <c r="I331" s="112"/>
      <c r="J331" s="112"/>
      <c r="K331" s="112"/>
      <c r="L331" s="231"/>
      <c r="M331" s="277"/>
      <c r="N331" s="59"/>
      <c r="O331" s="59"/>
      <c r="P331" s="59"/>
      <c r="Q331" s="119"/>
      <c r="R331" s="59"/>
      <c r="S331" s="59"/>
      <c r="T331" s="59"/>
      <c r="U331" s="59"/>
    </row>
    <row r="332" spans="4:21" s="60" customFormat="1" ht="15">
      <c r="D332" s="112"/>
      <c r="E332" s="112"/>
      <c r="F332" s="112"/>
      <c r="G332" s="112"/>
      <c r="H332" s="112"/>
      <c r="I332" s="112"/>
      <c r="J332" s="112"/>
      <c r="K332" s="112"/>
      <c r="L332" s="231"/>
      <c r="M332" s="277"/>
      <c r="N332" s="59"/>
      <c r="O332" s="59"/>
      <c r="P332" s="59"/>
      <c r="Q332" s="119"/>
      <c r="R332" s="59"/>
      <c r="S332" s="59"/>
      <c r="T332" s="59"/>
      <c r="U332" s="59"/>
    </row>
    <row r="333" spans="4:21" s="60" customFormat="1" ht="15">
      <c r="D333" s="112"/>
      <c r="E333" s="112"/>
      <c r="F333" s="112"/>
      <c r="G333" s="112"/>
      <c r="H333" s="112"/>
      <c r="I333" s="112"/>
      <c r="J333" s="112"/>
      <c r="K333" s="112"/>
      <c r="L333" s="231"/>
      <c r="M333" s="277"/>
      <c r="N333" s="59"/>
      <c r="O333" s="59"/>
      <c r="P333" s="59"/>
      <c r="Q333" s="119"/>
      <c r="R333" s="59"/>
      <c r="S333" s="59"/>
      <c r="T333" s="59"/>
      <c r="U333" s="59"/>
    </row>
    <row r="334" spans="4:21" s="60" customFormat="1" ht="15">
      <c r="D334" s="112"/>
      <c r="E334" s="112"/>
      <c r="F334" s="112"/>
      <c r="G334" s="112"/>
      <c r="H334" s="112"/>
      <c r="I334" s="112"/>
      <c r="J334" s="112"/>
      <c r="K334" s="112"/>
      <c r="L334" s="231"/>
      <c r="M334" s="277"/>
      <c r="N334" s="59"/>
      <c r="O334" s="59"/>
      <c r="P334" s="59"/>
      <c r="Q334" s="119"/>
      <c r="R334" s="59"/>
      <c r="S334" s="59"/>
      <c r="T334" s="59"/>
      <c r="U334" s="59"/>
    </row>
    <row r="335" spans="4:21" s="60" customFormat="1" ht="15">
      <c r="D335" s="112"/>
      <c r="E335" s="112"/>
      <c r="F335" s="112"/>
      <c r="G335" s="112"/>
      <c r="H335" s="112"/>
      <c r="I335" s="112"/>
      <c r="J335" s="112"/>
      <c r="K335" s="112"/>
      <c r="L335" s="231"/>
      <c r="M335" s="277"/>
      <c r="N335" s="59"/>
      <c r="O335" s="59"/>
      <c r="P335" s="59"/>
      <c r="Q335" s="119"/>
      <c r="R335" s="59"/>
      <c r="S335" s="59"/>
      <c r="T335" s="59"/>
      <c r="U335" s="59"/>
    </row>
    <row r="336" spans="4:21" s="60" customFormat="1" ht="15">
      <c r="D336" s="112"/>
      <c r="E336" s="112"/>
      <c r="F336" s="112"/>
      <c r="G336" s="112"/>
      <c r="H336" s="112"/>
      <c r="I336" s="112"/>
      <c r="J336" s="112"/>
      <c r="K336" s="112"/>
      <c r="L336" s="231"/>
      <c r="M336" s="277"/>
      <c r="N336" s="59"/>
      <c r="O336" s="59"/>
      <c r="P336" s="59"/>
      <c r="Q336" s="119"/>
      <c r="R336" s="59"/>
      <c r="S336" s="59"/>
      <c r="T336" s="59"/>
      <c r="U336" s="59"/>
    </row>
    <row r="337" spans="4:21" s="60" customFormat="1" ht="15">
      <c r="D337" s="112"/>
      <c r="E337" s="112"/>
      <c r="F337" s="112"/>
      <c r="G337" s="112"/>
      <c r="H337" s="112"/>
      <c r="I337" s="112"/>
      <c r="J337" s="112"/>
      <c r="K337" s="112"/>
      <c r="L337" s="231"/>
      <c r="M337" s="277"/>
      <c r="N337" s="59"/>
      <c r="O337" s="59"/>
      <c r="P337" s="59"/>
      <c r="Q337" s="119"/>
      <c r="R337" s="59"/>
      <c r="S337" s="59"/>
      <c r="T337" s="59"/>
      <c r="U337" s="59"/>
    </row>
    <row r="338" spans="4:21" s="60" customFormat="1" ht="15">
      <c r="D338" s="112"/>
      <c r="E338" s="112"/>
      <c r="F338" s="112"/>
      <c r="G338" s="112"/>
      <c r="H338" s="112"/>
      <c r="I338" s="112"/>
      <c r="J338" s="112"/>
      <c r="K338" s="112"/>
      <c r="L338" s="231"/>
      <c r="M338" s="277"/>
      <c r="N338" s="59"/>
      <c r="O338" s="59"/>
      <c r="P338" s="59"/>
      <c r="Q338" s="119"/>
      <c r="R338" s="59"/>
      <c r="S338" s="59"/>
      <c r="T338" s="59"/>
      <c r="U338" s="59"/>
    </row>
    <row r="339" spans="4:21" s="60" customFormat="1" ht="15">
      <c r="D339" s="112"/>
      <c r="E339" s="112"/>
      <c r="F339" s="112"/>
      <c r="G339" s="112"/>
      <c r="H339" s="112"/>
      <c r="I339" s="112"/>
      <c r="J339" s="112"/>
      <c r="K339" s="112"/>
      <c r="L339" s="231"/>
      <c r="M339" s="277"/>
      <c r="N339" s="59"/>
      <c r="O339" s="59"/>
      <c r="P339" s="59"/>
      <c r="Q339" s="119"/>
      <c r="R339" s="59"/>
      <c r="S339" s="59"/>
      <c r="T339" s="59"/>
      <c r="U339" s="59"/>
    </row>
    <row r="340" spans="4:21" s="60" customFormat="1" ht="15">
      <c r="D340" s="112"/>
      <c r="E340" s="112"/>
      <c r="F340" s="112"/>
      <c r="G340" s="112"/>
      <c r="H340" s="112"/>
      <c r="I340" s="112"/>
      <c r="J340" s="112"/>
      <c r="K340" s="112"/>
      <c r="L340" s="231"/>
      <c r="M340" s="277"/>
      <c r="N340" s="59"/>
      <c r="O340" s="59"/>
      <c r="P340" s="59"/>
      <c r="Q340" s="119"/>
      <c r="R340" s="59"/>
      <c r="S340" s="59"/>
      <c r="T340" s="59"/>
      <c r="U340" s="59"/>
    </row>
    <row r="341" spans="4:21" s="60" customFormat="1" ht="15">
      <c r="D341" s="112"/>
      <c r="E341" s="112"/>
      <c r="F341" s="112"/>
      <c r="G341" s="112"/>
      <c r="H341" s="112"/>
      <c r="I341" s="112"/>
      <c r="J341" s="112"/>
      <c r="K341" s="112"/>
      <c r="L341" s="231"/>
      <c r="M341" s="277"/>
      <c r="N341" s="59"/>
      <c r="O341" s="59"/>
      <c r="P341" s="59"/>
      <c r="Q341" s="119"/>
      <c r="R341" s="59"/>
      <c r="S341" s="59"/>
      <c r="T341" s="59"/>
      <c r="U341" s="59"/>
    </row>
    <row r="342" spans="1:19" ht="15">
      <c r="A342" s="60"/>
      <c r="B342" s="60"/>
      <c r="C342" s="60"/>
      <c r="D342" s="112"/>
      <c r="E342" s="112"/>
      <c r="F342" s="112"/>
      <c r="G342" s="112"/>
      <c r="H342" s="112"/>
      <c r="I342" s="112"/>
      <c r="J342" s="112"/>
      <c r="K342" s="112"/>
      <c r="M342" s="277"/>
      <c r="N342" s="59"/>
      <c r="O342" s="59"/>
      <c r="P342" s="59"/>
      <c r="Q342" s="119"/>
      <c r="R342" s="59"/>
      <c r="S342" s="59"/>
    </row>
    <row r="343" spans="1:19" ht="15">
      <c r="A343" s="60"/>
      <c r="B343" s="60"/>
      <c r="C343" s="60"/>
      <c r="D343" s="112"/>
      <c r="E343" s="112"/>
      <c r="F343" s="112"/>
      <c r="G343" s="112"/>
      <c r="H343" s="112"/>
      <c r="I343" s="112"/>
      <c r="J343" s="112"/>
      <c r="K343" s="112"/>
      <c r="M343" s="277"/>
      <c r="N343" s="59"/>
      <c r="O343" s="59"/>
      <c r="P343" s="59"/>
      <c r="Q343" s="119"/>
      <c r="R343" s="59"/>
      <c r="S343" s="59"/>
    </row>
    <row r="344" spans="1:19" ht="15">
      <c r="A344" s="60"/>
      <c r="B344" s="60"/>
      <c r="C344" s="60"/>
      <c r="D344" s="112"/>
      <c r="E344" s="112"/>
      <c r="F344" s="112"/>
      <c r="G344" s="112"/>
      <c r="H344" s="112"/>
      <c r="I344" s="112"/>
      <c r="J344" s="112"/>
      <c r="K344" s="112"/>
      <c r="M344" s="277"/>
      <c r="N344" s="59"/>
      <c r="O344" s="59"/>
      <c r="P344" s="59"/>
      <c r="Q344" s="119"/>
      <c r="R344" s="59"/>
      <c r="S344" s="59"/>
    </row>
    <row r="345" spans="1:19" ht="15">
      <c r="A345" s="60"/>
      <c r="B345" s="60"/>
      <c r="C345" s="60"/>
      <c r="D345" s="112"/>
      <c r="E345" s="112"/>
      <c r="F345" s="112"/>
      <c r="G345" s="112"/>
      <c r="H345" s="112"/>
      <c r="I345" s="112"/>
      <c r="J345" s="112"/>
      <c r="K345" s="112"/>
      <c r="M345" s="277"/>
      <c r="N345" s="59"/>
      <c r="O345" s="59"/>
      <c r="P345" s="59"/>
      <c r="Q345" s="119"/>
      <c r="R345" s="59"/>
      <c r="S345" s="59"/>
    </row>
    <row r="346" spans="1:19" ht="15">
      <c r="A346" s="60"/>
      <c r="B346" s="60"/>
      <c r="C346" s="60"/>
      <c r="D346" s="112"/>
      <c r="E346" s="112"/>
      <c r="F346" s="112"/>
      <c r="G346" s="112"/>
      <c r="H346" s="112"/>
      <c r="I346" s="112"/>
      <c r="J346" s="112"/>
      <c r="K346" s="112"/>
      <c r="M346" s="277"/>
      <c r="N346" s="59"/>
      <c r="O346" s="59"/>
      <c r="P346" s="59"/>
      <c r="Q346" s="119"/>
      <c r="R346" s="59"/>
      <c r="S346" s="59"/>
    </row>
    <row r="347" spans="1:19" ht="15">
      <c r="A347" s="60"/>
      <c r="B347" s="60"/>
      <c r="C347" s="60"/>
      <c r="D347" s="112"/>
      <c r="E347" s="112"/>
      <c r="F347" s="112"/>
      <c r="G347" s="112"/>
      <c r="H347" s="112"/>
      <c r="I347" s="112"/>
      <c r="J347" s="112"/>
      <c r="K347" s="112"/>
      <c r="M347" s="277"/>
      <c r="N347" s="59"/>
      <c r="O347" s="59"/>
      <c r="P347" s="59"/>
      <c r="Q347" s="119"/>
      <c r="R347" s="59"/>
      <c r="S347" s="59"/>
    </row>
    <row r="348" spans="1:19" ht="15">
      <c r="A348" s="60"/>
      <c r="B348" s="60"/>
      <c r="C348" s="60"/>
      <c r="D348" s="112"/>
      <c r="E348" s="112"/>
      <c r="F348" s="112"/>
      <c r="G348" s="112"/>
      <c r="H348" s="112"/>
      <c r="I348" s="112"/>
      <c r="J348" s="112"/>
      <c r="K348" s="112"/>
      <c r="M348" s="277"/>
      <c r="N348" s="59"/>
      <c r="O348" s="59"/>
      <c r="P348" s="59"/>
      <c r="Q348" s="119"/>
      <c r="R348" s="59"/>
      <c r="S348" s="59"/>
    </row>
    <row r="349" spans="1:19" ht="15">
      <c r="A349" s="60"/>
      <c r="B349" s="60"/>
      <c r="C349" s="60"/>
      <c r="D349" s="112"/>
      <c r="E349" s="112"/>
      <c r="F349" s="112"/>
      <c r="G349" s="112"/>
      <c r="H349" s="112"/>
      <c r="I349" s="112"/>
      <c r="J349" s="112"/>
      <c r="K349" s="112"/>
      <c r="M349" s="277"/>
      <c r="N349" s="59"/>
      <c r="O349" s="59"/>
      <c r="P349" s="59"/>
      <c r="Q349" s="119"/>
      <c r="R349" s="59"/>
      <c r="S349" s="59"/>
    </row>
    <row r="350" spans="1:19" ht="15">
      <c r="A350" s="60"/>
      <c r="B350" s="60"/>
      <c r="C350" s="60"/>
      <c r="D350" s="112"/>
      <c r="E350" s="112"/>
      <c r="F350" s="112"/>
      <c r="G350" s="112"/>
      <c r="H350" s="112"/>
      <c r="I350" s="112"/>
      <c r="J350" s="112"/>
      <c r="K350" s="112"/>
      <c r="M350" s="277"/>
      <c r="N350" s="59"/>
      <c r="O350" s="59"/>
      <c r="P350" s="59"/>
      <c r="Q350" s="119"/>
      <c r="R350" s="59"/>
      <c r="S350" s="59"/>
    </row>
    <row r="351" spans="1:19" ht="15">
      <c r="A351" s="60"/>
      <c r="B351" s="60"/>
      <c r="C351" s="60"/>
      <c r="D351" s="112"/>
      <c r="E351" s="112"/>
      <c r="F351" s="112"/>
      <c r="G351" s="112"/>
      <c r="H351" s="112"/>
      <c r="I351" s="112"/>
      <c r="J351" s="112"/>
      <c r="K351" s="112"/>
      <c r="M351" s="277"/>
      <c r="N351" s="59"/>
      <c r="O351" s="59"/>
      <c r="P351" s="59"/>
      <c r="Q351" s="119"/>
      <c r="R351" s="59"/>
      <c r="S351" s="59"/>
    </row>
    <row r="352" spans="1:19" ht="15">
      <c r="A352" s="60"/>
      <c r="B352" s="60"/>
      <c r="C352" s="60"/>
      <c r="D352" s="112"/>
      <c r="E352" s="112"/>
      <c r="F352" s="112"/>
      <c r="G352" s="112"/>
      <c r="H352" s="112"/>
      <c r="I352" s="112"/>
      <c r="J352" s="112"/>
      <c r="K352" s="112"/>
      <c r="M352" s="277"/>
      <c r="N352" s="59"/>
      <c r="O352" s="59"/>
      <c r="P352" s="59"/>
      <c r="Q352" s="119"/>
      <c r="R352" s="59"/>
      <c r="S352" s="59"/>
    </row>
    <row r="353" spans="1:19" ht="15">
      <c r="A353" s="60"/>
      <c r="B353" s="60"/>
      <c r="C353" s="60"/>
      <c r="D353" s="112"/>
      <c r="E353" s="112"/>
      <c r="F353" s="112"/>
      <c r="G353" s="112"/>
      <c r="H353" s="112"/>
      <c r="I353" s="112"/>
      <c r="J353" s="112"/>
      <c r="K353" s="112"/>
      <c r="M353" s="277"/>
      <c r="N353" s="59"/>
      <c r="O353" s="59"/>
      <c r="P353" s="59"/>
      <c r="Q353" s="119"/>
      <c r="R353" s="59"/>
      <c r="S353" s="59"/>
    </row>
    <row r="354" spans="1:19" ht="15">
      <c r="A354" s="60"/>
      <c r="B354" s="60"/>
      <c r="C354" s="60"/>
      <c r="D354" s="112"/>
      <c r="E354" s="112"/>
      <c r="F354" s="112"/>
      <c r="G354" s="112"/>
      <c r="H354" s="112"/>
      <c r="I354" s="112"/>
      <c r="J354" s="112"/>
      <c r="K354" s="112"/>
      <c r="M354" s="277"/>
      <c r="N354" s="59"/>
      <c r="O354" s="59"/>
      <c r="P354" s="59"/>
      <c r="Q354" s="119"/>
      <c r="R354" s="59"/>
      <c r="S354" s="59"/>
    </row>
    <row r="355" spans="1:19" ht="15">
      <c r="A355" s="60"/>
      <c r="B355" s="60"/>
      <c r="C355" s="60"/>
      <c r="D355" s="112"/>
      <c r="E355" s="112"/>
      <c r="F355" s="112"/>
      <c r="G355" s="112"/>
      <c r="H355" s="112"/>
      <c r="I355" s="112"/>
      <c r="J355" s="112"/>
      <c r="K355" s="112"/>
      <c r="M355" s="277"/>
      <c r="N355" s="59"/>
      <c r="O355" s="59"/>
      <c r="P355" s="59"/>
      <c r="Q355" s="119"/>
      <c r="R355" s="59"/>
      <c r="S355" s="59"/>
    </row>
    <row r="356" spans="1:19" ht="15">
      <c r="A356" s="60"/>
      <c r="B356" s="60"/>
      <c r="C356" s="60"/>
      <c r="D356" s="112"/>
      <c r="E356" s="112"/>
      <c r="F356" s="112"/>
      <c r="G356" s="112"/>
      <c r="H356" s="112"/>
      <c r="I356" s="112"/>
      <c r="J356" s="112"/>
      <c r="K356" s="112"/>
      <c r="M356" s="277"/>
      <c r="N356" s="59"/>
      <c r="O356" s="59"/>
      <c r="P356" s="59"/>
      <c r="Q356" s="119"/>
      <c r="R356" s="59"/>
      <c r="S356" s="59"/>
    </row>
    <row r="357" spans="1:19" ht="15">
      <c r="A357" s="60"/>
      <c r="B357" s="60"/>
      <c r="C357" s="60"/>
      <c r="D357" s="112"/>
      <c r="E357" s="112"/>
      <c r="F357" s="112"/>
      <c r="G357" s="112"/>
      <c r="H357" s="112"/>
      <c r="I357" s="112"/>
      <c r="J357" s="112"/>
      <c r="K357" s="112"/>
      <c r="M357" s="277"/>
      <c r="N357" s="59"/>
      <c r="O357" s="59"/>
      <c r="P357" s="59"/>
      <c r="Q357" s="119"/>
      <c r="R357" s="59"/>
      <c r="S357" s="59"/>
    </row>
    <row r="358" spans="1:19" ht="15">
      <c r="A358" s="60"/>
      <c r="B358" s="60"/>
      <c r="C358" s="60"/>
      <c r="D358" s="112"/>
      <c r="E358" s="112"/>
      <c r="F358" s="112"/>
      <c r="G358" s="112"/>
      <c r="H358" s="112"/>
      <c r="I358" s="112"/>
      <c r="J358" s="112"/>
      <c r="K358" s="112"/>
      <c r="M358" s="277"/>
      <c r="N358" s="59"/>
      <c r="O358" s="59"/>
      <c r="P358" s="59"/>
      <c r="Q358" s="119"/>
      <c r="R358" s="59"/>
      <c r="S358" s="59"/>
    </row>
    <row r="359" spans="1:19" ht="15">
      <c r="A359" s="60"/>
      <c r="B359" s="60"/>
      <c r="C359" s="60"/>
      <c r="D359" s="112"/>
      <c r="E359" s="112"/>
      <c r="F359" s="112"/>
      <c r="G359" s="112"/>
      <c r="H359" s="112"/>
      <c r="I359" s="112"/>
      <c r="J359" s="112"/>
      <c r="K359" s="112"/>
      <c r="M359" s="277"/>
      <c r="N359" s="59"/>
      <c r="O359" s="59"/>
      <c r="P359" s="59"/>
      <c r="Q359" s="119"/>
      <c r="R359" s="59"/>
      <c r="S359" s="59"/>
    </row>
    <row r="360" spans="1:19" ht="15">
      <c r="A360" s="60"/>
      <c r="B360" s="60"/>
      <c r="C360" s="60"/>
      <c r="D360" s="112"/>
      <c r="E360" s="112"/>
      <c r="F360" s="112"/>
      <c r="G360" s="112"/>
      <c r="H360" s="112"/>
      <c r="I360" s="112"/>
      <c r="J360" s="112"/>
      <c r="K360" s="112"/>
      <c r="M360" s="277"/>
      <c r="N360" s="59"/>
      <c r="O360" s="59"/>
      <c r="P360" s="59"/>
      <c r="Q360" s="119"/>
      <c r="R360" s="59"/>
      <c r="S360" s="59"/>
    </row>
    <row r="361" spans="1:19" ht="15">
      <c r="A361" s="60"/>
      <c r="B361" s="60"/>
      <c r="C361" s="60"/>
      <c r="D361" s="112"/>
      <c r="E361" s="112"/>
      <c r="F361" s="112"/>
      <c r="G361" s="112"/>
      <c r="H361" s="112"/>
      <c r="I361" s="112"/>
      <c r="J361" s="112"/>
      <c r="K361" s="112"/>
      <c r="M361" s="277"/>
      <c r="N361" s="59"/>
      <c r="O361" s="59"/>
      <c r="P361" s="59"/>
      <c r="Q361" s="119"/>
      <c r="R361" s="59"/>
      <c r="S361" s="59"/>
    </row>
    <row r="362" spans="1:19" ht="15">
      <c r="A362" s="60"/>
      <c r="B362" s="60"/>
      <c r="C362" s="60"/>
      <c r="D362" s="112"/>
      <c r="E362" s="112"/>
      <c r="F362" s="112"/>
      <c r="G362" s="112"/>
      <c r="H362" s="112"/>
      <c r="I362" s="112"/>
      <c r="J362" s="112"/>
      <c r="K362" s="112"/>
      <c r="M362" s="277"/>
      <c r="N362" s="59"/>
      <c r="O362" s="59"/>
      <c r="P362" s="59"/>
      <c r="Q362" s="119"/>
      <c r="R362" s="59"/>
      <c r="S362" s="59"/>
    </row>
    <row r="363" spans="1:19" ht="15">
      <c r="A363" s="60"/>
      <c r="B363" s="60"/>
      <c r="C363" s="60"/>
      <c r="D363" s="112"/>
      <c r="E363" s="112"/>
      <c r="F363" s="112"/>
      <c r="G363" s="112"/>
      <c r="H363" s="112"/>
      <c r="I363" s="112"/>
      <c r="J363" s="112"/>
      <c r="K363" s="112"/>
      <c r="M363" s="277"/>
      <c r="N363" s="59"/>
      <c r="O363" s="59"/>
      <c r="P363" s="59"/>
      <c r="Q363" s="119"/>
      <c r="R363" s="59"/>
      <c r="S363" s="59"/>
    </row>
    <row r="364" spans="1:19" ht="15">
      <c r="A364" s="60"/>
      <c r="B364" s="60"/>
      <c r="C364" s="60"/>
      <c r="D364" s="112"/>
      <c r="E364" s="112"/>
      <c r="F364" s="112"/>
      <c r="G364" s="112"/>
      <c r="H364" s="112"/>
      <c r="I364" s="112"/>
      <c r="J364" s="112"/>
      <c r="K364" s="112"/>
      <c r="M364" s="277"/>
      <c r="N364" s="59"/>
      <c r="O364" s="59"/>
      <c r="P364" s="59"/>
      <c r="Q364" s="119"/>
      <c r="R364" s="59"/>
      <c r="S364" s="59"/>
    </row>
    <row r="365" spans="1:19" ht="15">
      <c r="A365" s="60"/>
      <c r="B365" s="60"/>
      <c r="C365" s="60"/>
      <c r="D365" s="112"/>
      <c r="E365" s="112"/>
      <c r="F365" s="112"/>
      <c r="G365" s="112"/>
      <c r="H365" s="112"/>
      <c r="I365" s="112"/>
      <c r="J365" s="112"/>
      <c r="K365" s="112"/>
      <c r="M365" s="277"/>
      <c r="N365" s="59"/>
      <c r="O365" s="59"/>
      <c r="P365" s="59"/>
      <c r="Q365" s="119"/>
      <c r="R365" s="59"/>
      <c r="S365" s="59"/>
    </row>
    <row r="366" spans="1:19" ht="15">
      <c r="A366" s="60"/>
      <c r="B366" s="60"/>
      <c r="C366" s="60"/>
      <c r="D366" s="112"/>
      <c r="E366" s="112"/>
      <c r="F366" s="112"/>
      <c r="G366" s="112"/>
      <c r="H366" s="112"/>
      <c r="I366" s="112"/>
      <c r="J366" s="112"/>
      <c r="K366" s="112"/>
      <c r="M366" s="277"/>
      <c r="N366" s="59"/>
      <c r="O366" s="59"/>
      <c r="P366" s="59"/>
      <c r="Q366" s="119"/>
      <c r="R366" s="59"/>
      <c r="S366" s="59"/>
    </row>
    <row r="367" spans="1:19" ht="15">
      <c r="A367" s="60"/>
      <c r="B367" s="60"/>
      <c r="C367" s="60"/>
      <c r="D367" s="112"/>
      <c r="E367" s="112"/>
      <c r="F367" s="112"/>
      <c r="G367" s="112"/>
      <c r="H367" s="112"/>
      <c r="I367" s="112"/>
      <c r="J367" s="112"/>
      <c r="K367" s="112"/>
      <c r="M367" s="277"/>
      <c r="N367" s="59"/>
      <c r="O367" s="59"/>
      <c r="P367" s="59"/>
      <c r="Q367" s="119"/>
      <c r="R367" s="59"/>
      <c r="S367" s="59"/>
    </row>
    <row r="368" spans="1:19" ht="15">
      <c r="A368" s="60"/>
      <c r="B368" s="60"/>
      <c r="C368" s="60"/>
      <c r="D368" s="112"/>
      <c r="E368" s="112"/>
      <c r="F368" s="112"/>
      <c r="G368" s="112"/>
      <c r="H368" s="112"/>
      <c r="I368" s="112"/>
      <c r="J368" s="112"/>
      <c r="K368" s="112"/>
      <c r="M368" s="277"/>
      <c r="N368" s="59"/>
      <c r="O368" s="59"/>
      <c r="P368" s="59"/>
      <c r="Q368" s="119"/>
      <c r="R368" s="59"/>
      <c r="S368" s="59"/>
    </row>
    <row r="369" spans="1:19" ht="15">
      <c r="A369" s="60"/>
      <c r="B369" s="60"/>
      <c r="C369" s="60"/>
      <c r="D369" s="112"/>
      <c r="E369" s="112"/>
      <c r="F369" s="112"/>
      <c r="G369" s="112"/>
      <c r="H369" s="112"/>
      <c r="I369" s="112"/>
      <c r="J369" s="112"/>
      <c r="K369" s="112"/>
      <c r="M369" s="277"/>
      <c r="N369" s="59"/>
      <c r="O369" s="59"/>
      <c r="P369" s="59"/>
      <c r="Q369" s="119"/>
      <c r="R369" s="59"/>
      <c r="S369" s="59"/>
    </row>
    <row r="370" spans="1:19" ht="15">
      <c r="A370" s="60"/>
      <c r="B370" s="60"/>
      <c r="C370" s="60"/>
      <c r="D370" s="112"/>
      <c r="E370" s="112"/>
      <c r="F370" s="112"/>
      <c r="G370" s="112"/>
      <c r="H370" s="112"/>
      <c r="I370" s="112"/>
      <c r="J370" s="112"/>
      <c r="K370" s="112"/>
      <c r="M370" s="277"/>
      <c r="N370" s="59"/>
      <c r="O370" s="59"/>
      <c r="P370" s="59"/>
      <c r="Q370" s="119"/>
      <c r="R370" s="59"/>
      <c r="S370" s="59"/>
    </row>
    <row r="371" spans="1:19" ht="15">
      <c r="A371" s="60"/>
      <c r="B371" s="60"/>
      <c r="C371" s="60"/>
      <c r="D371" s="112"/>
      <c r="E371" s="112"/>
      <c r="F371" s="112"/>
      <c r="G371" s="112"/>
      <c r="H371" s="112"/>
      <c r="I371" s="112"/>
      <c r="J371" s="112"/>
      <c r="K371" s="112"/>
      <c r="M371" s="277"/>
      <c r="N371" s="59"/>
      <c r="O371" s="59"/>
      <c r="P371" s="59"/>
      <c r="Q371" s="119"/>
      <c r="R371" s="59"/>
      <c r="S371" s="59"/>
    </row>
    <row r="372" spans="1:19" ht="15">
      <c r="A372" s="60"/>
      <c r="B372" s="60"/>
      <c r="C372" s="60"/>
      <c r="D372" s="112"/>
      <c r="E372" s="112"/>
      <c r="F372" s="112"/>
      <c r="G372" s="112"/>
      <c r="H372" s="112"/>
      <c r="I372" s="112"/>
      <c r="J372" s="112"/>
      <c r="K372" s="112"/>
      <c r="M372" s="277"/>
      <c r="N372" s="59"/>
      <c r="O372" s="59"/>
      <c r="P372" s="59"/>
      <c r="Q372" s="119"/>
      <c r="R372" s="59"/>
      <c r="S372" s="59"/>
    </row>
    <row r="373" spans="1:19" ht="15">
      <c r="A373" s="60"/>
      <c r="B373" s="60"/>
      <c r="C373" s="60"/>
      <c r="D373" s="112"/>
      <c r="E373" s="112"/>
      <c r="F373" s="112"/>
      <c r="G373" s="112"/>
      <c r="H373" s="112"/>
      <c r="I373" s="112"/>
      <c r="J373" s="112"/>
      <c r="K373" s="112"/>
      <c r="M373" s="277"/>
      <c r="N373" s="59"/>
      <c r="O373" s="59"/>
      <c r="P373" s="59"/>
      <c r="Q373" s="119"/>
      <c r="R373" s="59"/>
      <c r="S373" s="59"/>
    </row>
    <row r="374" spans="1:19" ht="15">
      <c r="A374" s="60"/>
      <c r="B374" s="60"/>
      <c r="C374" s="60"/>
      <c r="D374" s="112"/>
      <c r="E374" s="112"/>
      <c r="F374" s="112"/>
      <c r="G374" s="112"/>
      <c r="H374" s="112"/>
      <c r="I374" s="112"/>
      <c r="J374" s="112"/>
      <c r="K374" s="112"/>
      <c r="M374" s="277"/>
      <c r="N374" s="59"/>
      <c r="O374" s="59"/>
      <c r="P374" s="59"/>
      <c r="Q374" s="119"/>
      <c r="R374" s="59"/>
      <c r="S374" s="59"/>
    </row>
    <row r="375" spans="1:19" ht="15">
      <c r="A375" s="60"/>
      <c r="B375" s="60"/>
      <c r="C375" s="60"/>
      <c r="D375" s="112"/>
      <c r="E375" s="112"/>
      <c r="F375" s="112"/>
      <c r="G375" s="112"/>
      <c r="H375" s="112"/>
      <c r="I375" s="112"/>
      <c r="J375" s="112"/>
      <c r="K375" s="112"/>
      <c r="M375" s="277"/>
      <c r="N375" s="59"/>
      <c r="O375" s="59"/>
      <c r="P375" s="59"/>
      <c r="Q375" s="119"/>
      <c r="R375" s="59"/>
      <c r="S375" s="59"/>
    </row>
    <row r="376" spans="1:19" ht="15">
      <c r="A376" s="60"/>
      <c r="B376" s="60"/>
      <c r="C376" s="60"/>
      <c r="D376" s="112"/>
      <c r="E376" s="112"/>
      <c r="F376" s="112"/>
      <c r="G376" s="112"/>
      <c r="H376" s="112"/>
      <c r="I376" s="112"/>
      <c r="J376" s="112"/>
      <c r="K376" s="112"/>
      <c r="M376" s="277"/>
      <c r="N376" s="59"/>
      <c r="O376" s="59"/>
      <c r="P376" s="59"/>
      <c r="Q376" s="119"/>
      <c r="R376" s="59"/>
      <c r="S376" s="59"/>
    </row>
    <row r="377" spans="1:19" ht="15">
      <c r="A377" s="60"/>
      <c r="B377" s="60"/>
      <c r="C377" s="60"/>
      <c r="D377" s="112"/>
      <c r="E377" s="112"/>
      <c r="F377" s="112"/>
      <c r="G377" s="112"/>
      <c r="H377" s="112"/>
      <c r="I377" s="112"/>
      <c r="J377" s="112"/>
      <c r="K377" s="112"/>
      <c r="M377" s="277"/>
      <c r="N377" s="59"/>
      <c r="O377" s="59"/>
      <c r="P377" s="59"/>
      <c r="Q377" s="119"/>
      <c r="R377" s="59"/>
      <c r="S377" s="59"/>
    </row>
    <row r="378" spans="1:19" ht="15">
      <c r="A378" s="60"/>
      <c r="B378" s="60"/>
      <c r="C378" s="60"/>
      <c r="D378" s="112"/>
      <c r="E378" s="112"/>
      <c r="F378" s="112"/>
      <c r="G378" s="112"/>
      <c r="H378" s="112"/>
      <c r="I378" s="112"/>
      <c r="J378" s="112"/>
      <c r="K378" s="112"/>
      <c r="M378" s="277"/>
      <c r="N378" s="59"/>
      <c r="O378" s="59"/>
      <c r="P378" s="59"/>
      <c r="Q378" s="119"/>
      <c r="R378" s="59"/>
      <c r="S378" s="59"/>
    </row>
    <row r="379" spans="1:19" ht="15">
      <c r="A379" s="60"/>
      <c r="B379" s="60"/>
      <c r="C379" s="60"/>
      <c r="D379" s="112"/>
      <c r="E379" s="112"/>
      <c r="F379" s="112"/>
      <c r="G379" s="112"/>
      <c r="H379" s="112"/>
      <c r="I379" s="112"/>
      <c r="J379" s="112"/>
      <c r="K379" s="112"/>
      <c r="M379" s="277"/>
      <c r="N379" s="59"/>
      <c r="O379" s="59"/>
      <c r="P379" s="59"/>
      <c r="Q379" s="119"/>
      <c r="R379" s="59"/>
      <c r="S379" s="59"/>
    </row>
    <row r="380" spans="1:19" ht="15">
      <c r="A380" s="60"/>
      <c r="B380" s="60"/>
      <c r="C380" s="60"/>
      <c r="D380" s="112"/>
      <c r="E380" s="112"/>
      <c r="F380" s="112"/>
      <c r="G380" s="112"/>
      <c r="H380" s="112"/>
      <c r="I380" s="112"/>
      <c r="J380" s="112"/>
      <c r="K380" s="112"/>
      <c r="M380" s="277"/>
      <c r="N380" s="59"/>
      <c r="O380" s="59"/>
      <c r="P380" s="59"/>
      <c r="Q380" s="119"/>
      <c r="R380" s="59"/>
      <c r="S380" s="59"/>
    </row>
    <row r="381" spans="1:19" ht="15">
      <c r="A381" s="60"/>
      <c r="B381" s="60"/>
      <c r="C381" s="60"/>
      <c r="D381" s="112"/>
      <c r="E381" s="112"/>
      <c r="F381" s="112"/>
      <c r="G381" s="112"/>
      <c r="H381" s="112"/>
      <c r="I381" s="112"/>
      <c r="J381" s="112"/>
      <c r="K381" s="112"/>
      <c r="M381" s="277"/>
      <c r="N381" s="59"/>
      <c r="O381" s="59"/>
      <c r="P381" s="59"/>
      <c r="Q381" s="119"/>
      <c r="R381" s="59"/>
      <c r="S381" s="59"/>
    </row>
    <row r="382" spans="1:19" ht="15">
      <c r="A382" s="60"/>
      <c r="B382" s="60"/>
      <c r="C382" s="60"/>
      <c r="D382" s="112"/>
      <c r="E382" s="112"/>
      <c r="F382" s="112"/>
      <c r="G382" s="112"/>
      <c r="H382" s="112"/>
      <c r="I382" s="112"/>
      <c r="J382" s="112"/>
      <c r="K382" s="112"/>
      <c r="M382" s="277"/>
      <c r="N382" s="59"/>
      <c r="O382" s="59"/>
      <c r="P382" s="59"/>
      <c r="Q382" s="119"/>
      <c r="R382" s="59"/>
      <c r="S382" s="59"/>
    </row>
    <row r="383" spans="1:19" ht="15">
      <c r="A383" s="60"/>
      <c r="B383" s="60"/>
      <c r="C383" s="60"/>
      <c r="D383" s="112"/>
      <c r="E383" s="112"/>
      <c r="F383" s="112"/>
      <c r="G383" s="112"/>
      <c r="H383" s="112"/>
      <c r="I383" s="112"/>
      <c r="J383" s="112"/>
      <c r="K383" s="112"/>
      <c r="M383" s="277"/>
      <c r="N383" s="59"/>
      <c r="O383" s="59"/>
      <c r="P383" s="59"/>
      <c r="Q383" s="119"/>
      <c r="R383" s="59"/>
      <c r="S383" s="59"/>
    </row>
    <row r="384" spans="1:19" ht="15">
      <c r="A384" s="60"/>
      <c r="B384" s="60"/>
      <c r="C384" s="60"/>
      <c r="D384" s="112"/>
      <c r="E384" s="112"/>
      <c r="F384" s="112"/>
      <c r="G384" s="112"/>
      <c r="H384" s="112"/>
      <c r="I384" s="112"/>
      <c r="J384" s="112"/>
      <c r="K384" s="112"/>
      <c r="M384" s="277"/>
      <c r="N384" s="59"/>
      <c r="O384" s="59"/>
      <c r="P384" s="59"/>
      <c r="Q384" s="119"/>
      <c r="R384" s="59"/>
      <c r="S384" s="59"/>
    </row>
    <row r="385" spans="1:19" ht="15">
      <c r="A385" s="60"/>
      <c r="B385" s="60"/>
      <c r="C385" s="60"/>
      <c r="D385" s="112"/>
      <c r="E385" s="112"/>
      <c r="F385" s="112"/>
      <c r="G385" s="112"/>
      <c r="H385" s="112"/>
      <c r="I385" s="112"/>
      <c r="J385" s="112"/>
      <c r="K385" s="112"/>
      <c r="M385" s="277"/>
      <c r="N385" s="59"/>
      <c r="O385" s="59"/>
      <c r="P385" s="59"/>
      <c r="Q385" s="119"/>
      <c r="R385" s="59"/>
      <c r="S385" s="59"/>
    </row>
    <row r="386" spans="1:19" ht="15">
      <c r="A386" s="60"/>
      <c r="B386" s="60"/>
      <c r="C386" s="60"/>
      <c r="D386" s="112"/>
      <c r="E386" s="112"/>
      <c r="F386" s="112"/>
      <c r="G386" s="112"/>
      <c r="H386" s="112"/>
      <c r="I386" s="112"/>
      <c r="J386" s="112"/>
      <c r="K386" s="112"/>
      <c r="M386" s="277"/>
      <c r="N386" s="59"/>
      <c r="O386" s="59"/>
      <c r="P386" s="59"/>
      <c r="Q386" s="119"/>
      <c r="R386" s="59"/>
      <c r="S386" s="59"/>
    </row>
    <row r="387" spans="1:19" ht="15">
      <c r="A387" s="60"/>
      <c r="B387" s="60"/>
      <c r="C387" s="60"/>
      <c r="D387" s="112"/>
      <c r="E387" s="112"/>
      <c r="F387" s="112"/>
      <c r="G387" s="112"/>
      <c r="H387" s="112"/>
      <c r="I387" s="112"/>
      <c r="J387" s="112"/>
      <c r="K387" s="112"/>
      <c r="M387" s="277"/>
      <c r="N387" s="59"/>
      <c r="O387" s="59"/>
      <c r="P387" s="59"/>
      <c r="Q387" s="119"/>
      <c r="R387" s="59"/>
      <c r="S387" s="59"/>
    </row>
    <row r="388" spans="1:19" ht="15">
      <c r="A388" s="60"/>
      <c r="B388" s="60"/>
      <c r="C388" s="60"/>
      <c r="D388" s="112"/>
      <c r="E388" s="112"/>
      <c r="F388" s="112"/>
      <c r="G388" s="112"/>
      <c r="H388" s="112"/>
      <c r="I388" s="112"/>
      <c r="J388" s="112"/>
      <c r="K388" s="112"/>
      <c r="M388" s="277"/>
      <c r="N388" s="59"/>
      <c r="O388" s="59"/>
      <c r="P388" s="59"/>
      <c r="Q388" s="119"/>
      <c r="R388" s="59"/>
      <c r="S388" s="59"/>
    </row>
    <row r="389" spans="1:19" ht="15">
      <c r="A389" s="60"/>
      <c r="B389" s="60"/>
      <c r="C389" s="60"/>
      <c r="D389" s="112"/>
      <c r="E389" s="112"/>
      <c r="F389" s="112"/>
      <c r="G389" s="112"/>
      <c r="H389" s="112"/>
      <c r="I389" s="112"/>
      <c r="J389" s="112"/>
      <c r="K389" s="112"/>
      <c r="M389" s="277"/>
      <c r="N389" s="59"/>
      <c r="O389" s="59"/>
      <c r="P389" s="59"/>
      <c r="Q389" s="119"/>
      <c r="R389" s="59"/>
      <c r="S389" s="59"/>
    </row>
    <row r="390" spans="1:19" ht="15">
      <c r="A390" s="60"/>
      <c r="B390" s="60"/>
      <c r="C390" s="60"/>
      <c r="D390" s="112"/>
      <c r="E390" s="112"/>
      <c r="F390" s="112"/>
      <c r="G390" s="112"/>
      <c r="H390" s="112"/>
      <c r="I390" s="112"/>
      <c r="J390" s="112"/>
      <c r="K390" s="112"/>
      <c r="M390" s="277"/>
      <c r="N390" s="59"/>
      <c r="O390" s="59"/>
      <c r="P390" s="59"/>
      <c r="Q390" s="119"/>
      <c r="R390" s="59"/>
      <c r="S390" s="59"/>
    </row>
    <row r="391" spans="1:19" ht="15">
      <c r="A391" s="60"/>
      <c r="B391" s="60"/>
      <c r="C391" s="60"/>
      <c r="D391" s="112"/>
      <c r="E391" s="112"/>
      <c r="F391" s="112"/>
      <c r="G391" s="112"/>
      <c r="H391" s="112"/>
      <c r="I391" s="112"/>
      <c r="J391" s="112"/>
      <c r="K391" s="112"/>
      <c r="M391" s="277"/>
      <c r="N391" s="59"/>
      <c r="O391" s="59"/>
      <c r="P391" s="59"/>
      <c r="Q391" s="119"/>
      <c r="R391" s="59"/>
      <c r="S391" s="59"/>
    </row>
    <row r="392" spans="1:19" ht="15">
      <c r="A392" s="60"/>
      <c r="B392" s="60"/>
      <c r="C392" s="60"/>
      <c r="D392" s="112"/>
      <c r="E392" s="112"/>
      <c r="F392" s="112"/>
      <c r="G392" s="112"/>
      <c r="H392" s="112"/>
      <c r="I392" s="112"/>
      <c r="J392" s="112"/>
      <c r="K392" s="112"/>
      <c r="M392" s="277"/>
      <c r="N392" s="59"/>
      <c r="O392" s="59"/>
      <c r="P392" s="59"/>
      <c r="Q392" s="119"/>
      <c r="R392" s="59"/>
      <c r="S392" s="59"/>
    </row>
    <row r="393" spans="1:19" ht="15">
      <c r="A393" s="60"/>
      <c r="B393" s="60"/>
      <c r="C393" s="60"/>
      <c r="D393" s="112"/>
      <c r="E393" s="112"/>
      <c r="F393" s="112"/>
      <c r="G393" s="112"/>
      <c r="H393" s="112"/>
      <c r="I393" s="112"/>
      <c r="J393" s="112"/>
      <c r="K393" s="112"/>
      <c r="M393" s="277"/>
      <c r="N393" s="59"/>
      <c r="O393" s="59"/>
      <c r="P393" s="59"/>
      <c r="Q393" s="119"/>
      <c r="R393" s="59"/>
      <c r="S393" s="59"/>
    </row>
    <row r="394" spans="1:19" ht="15">
      <c r="A394" s="60"/>
      <c r="B394" s="60"/>
      <c r="C394" s="60"/>
      <c r="D394" s="112"/>
      <c r="E394" s="112"/>
      <c r="F394" s="112"/>
      <c r="G394" s="112"/>
      <c r="H394" s="112"/>
      <c r="I394" s="112"/>
      <c r="J394" s="112"/>
      <c r="K394" s="112"/>
      <c r="N394" s="60"/>
      <c r="O394" s="60"/>
      <c r="P394" s="60"/>
      <c r="Q394" s="119"/>
      <c r="R394" s="59"/>
      <c r="S394" s="59"/>
    </row>
    <row r="395" spans="1:19" ht="15">
      <c r="A395" s="60"/>
      <c r="B395" s="60"/>
      <c r="C395" s="60"/>
      <c r="D395" s="112"/>
      <c r="E395" s="112"/>
      <c r="F395" s="112"/>
      <c r="G395" s="112"/>
      <c r="H395" s="112"/>
      <c r="I395" s="112"/>
      <c r="J395" s="112"/>
      <c r="K395" s="112"/>
      <c r="N395" s="60"/>
      <c r="O395" s="60"/>
      <c r="P395" s="60"/>
      <c r="Q395" s="119"/>
      <c r="R395" s="59"/>
      <c r="S395" s="59"/>
    </row>
    <row r="396" spans="1:19" ht="15">
      <c r="A396" s="60"/>
      <c r="B396" s="60"/>
      <c r="C396" s="60"/>
      <c r="D396" s="112"/>
      <c r="E396" s="112"/>
      <c r="F396" s="112"/>
      <c r="G396" s="112"/>
      <c r="H396" s="112"/>
      <c r="I396" s="112"/>
      <c r="J396" s="112"/>
      <c r="K396" s="112"/>
      <c r="N396" s="60"/>
      <c r="O396" s="60"/>
      <c r="P396" s="60"/>
      <c r="Q396" s="119"/>
      <c r="R396" s="59"/>
      <c r="S396" s="59"/>
    </row>
    <row r="397" spans="1:19" ht="15">
      <c r="A397" s="60"/>
      <c r="B397" s="60"/>
      <c r="C397" s="60"/>
      <c r="D397" s="112"/>
      <c r="E397" s="112"/>
      <c r="F397" s="112"/>
      <c r="G397" s="112"/>
      <c r="H397" s="112"/>
      <c r="I397" s="112"/>
      <c r="J397" s="112"/>
      <c r="K397" s="112"/>
      <c r="N397" s="60"/>
      <c r="O397" s="60"/>
      <c r="P397" s="60"/>
      <c r="Q397" s="119"/>
      <c r="R397" s="59"/>
      <c r="S397" s="59"/>
    </row>
    <row r="398" spans="1:19" ht="15">
      <c r="A398" s="60"/>
      <c r="B398" s="60"/>
      <c r="C398" s="60"/>
      <c r="D398" s="112"/>
      <c r="E398" s="112"/>
      <c r="F398" s="112"/>
      <c r="G398" s="112"/>
      <c r="H398" s="112"/>
      <c r="I398" s="112"/>
      <c r="J398" s="112"/>
      <c r="K398" s="112"/>
      <c r="N398" s="60"/>
      <c r="O398" s="60"/>
      <c r="P398" s="60"/>
      <c r="Q398" s="119"/>
      <c r="R398" s="59"/>
      <c r="S398" s="59"/>
    </row>
    <row r="399" spans="1:19" ht="15">
      <c r="A399" s="60"/>
      <c r="B399" s="60"/>
      <c r="C399" s="60"/>
      <c r="D399" s="112"/>
      <c r="E399" s="112"/>
      <c r="F399" s="112"/>
      <c r="G399" s="112"/>
      <c r="H399" s="112"/>
      <c r="I399" s="112"/>
      <c r="J399" s="112"/>
      <c r="K399" s="112"/>
      <c r="N399" s="60"/>
      <c r="O399" s="60"/>
      <c r="P399" s="60"/>
      <c r="Q399" s="119"/>
      <c r="R399" s="59"/>
      <c r="S399" s="59"/>
    </row>
    <row r="400" spans="1:19" ht="15">
      <c r="A400" s="60"/>
      <c r="B400" s="60"/>
      <c r="C400" s="60"/>
      <c r="D400" s="112"/>
      <c r="E400" s="112"/>
      <c r="F400" s="112"/>
      <c r="G400" s="112"/>
      <c r="H400" s="112"/>
      <c r="I400" s="112"/>
      <c r="J400" s="112"/>
      <c r="K400" s="112"/>
      <c r="N400" s="60"/>
      <c r="O400" s="60"/>
      <c r="P400" s="60"/>
      <c r="Q400" s="119"/>
      <c r="R400" s="59"/>
      <c r="S400" s="59"/>
    </row>
    <row r="401" spans="1:19" ht="15">
      <c r="A401" s="60"/>
      <c r="B401" s="60"/>
      <c r="C401" s="60"/>
      <c r="D401" s="112"/>
      <c r="E401" s="112"/>
      <c r="F401" s="112"/>
      <c r="G401" s="112"/>
      <c r="H401" s="112"/>
      <c r="I401" s="112"/>
      <c r="J401" s="112"/>
      <c r="K401" s="112"/>
      <c r="N401" s="60"/>
      <c r="O401" s="60"/>
      <c r="P401" s="60"/>
      <c r="Q401" s="119"/>
      <c r="R401" s="59"/>
      <c r="S401" s="59"/>
    </row>
    <row r="402" spans="1:19" ht="15">
      <c r="A402" s="60"/>
      <c r="B402" s="60"/>
      <c r="C402" s="60"/>
      <c r="D402" s="112"/>
      <c r="E402" s="112"/>
      <c r="F402" s="112"/>
      <c r="G402" s="112"/>
      <c r="H402" s="112"/>
      <c r="I402" s="112"/>
      <c r="J402" s="112"/>
      <c r="K402" s="112"/>
      <c r="N402" s="60"/>
      <c r="O402" s="60"/>
      <c r="P402" s="60"/>
      <c r="Q402" s="119"/>
      <c r="R402" s="59"/>
      <c r="S402" s="59"/>
    </row>
    <row r="403" spans="1:19" ht="15">
      <c r="A403" s="60"/>
      <c r="B403" s="60"/>
      <c r="C403" s="60"/>
      <c r="D403" s="112"/>
      <c r="E403" s="112"/>
      <c r="F403" s="112"/>
      <c r="G403" s="112"/>
      <c r="H403" s="112"/>
      <c r="I403" s="112"/>
      <c r="J403" s="112"/>
      <c r="K403" s="112"/>
      <c r="N403" s="60"/>
      <c r="O403" s="60"/>
      <c r="P403" s="60"/>
      <c r="Q403" s="119"/>
      <c r="R403" s="59"/>
      <c r="S403" s="59"/>
    </row>
    <row r="404" spans="1:19" ht="15">
      <c r="A404" s="60"/>
      <c r="B404" s="60"/>
      <c r="C404" s="60"/>
      <c r="D404" s="112"/>
      <c r="E404" s="112"/>
      <c r="F404" s="112"/>
      <c r="G404" s="112"/>
      <c r="H404" s="112"/>
      <c r="I404" s="112"/>
      <c r="J404" s="112"/>
      <c r="K404" s="112"/>
      <c r="N404" s="60"/>
      <c r="O404" s="60"/>
      <c r="P404" s="60"/>
      <c r="Q404" s="119"/>
      <c r="R404" s="59"/>
      <c r="S404" s="59"/>
    </row>
    <row r="405" spans="1:19" ht="15">
      <c r="A405" s="60"/>
      <c r="B405" s="60"/>
      <c r="C405" s="60"/>
      <c r="D405" s="112"/>
      <c r="E405" s="112"/>
      <c r="F405" s="112"/>
      <c r="G405" s="112"/>
      <c r="H405" s="112"/>
      <c r="I405" s="112"/>
      <c r="J405" s="112"/>
      <c r="K405" s="112"/>
      <c r="N405" s="60"/>
      <c r="O405" s="60"/>
      <c r="P405" s="60"/>
      <c r="Q405" s="119"/>
      <c r="R405" s="59"/>
      <c r="S405" s="59"/>
    </row>
    <row r="406" spans="1:19" ht="15">
      <c r="A406" s="60"/>
      <c r="B406" s="60"/>
      <c r="C406" s="60"/>
      <c r="D406" s="112"/>
      <c r="E406" s="112"/>
      <c r="F406" s="112"/>
      <c r="G406" s="112"/>
      <c r="H406" s="112"/>
      <c r="I406" s="112"/>
      <c r="J406" s="112"/>
      <c r="K406" s="112"/>
      <c r="N406" s="60"/>
      <c r="O406" s="60"/>
      <c r="P406" s="60"/>
      <c r="Q406" s="119"/>
      <c r="R406" s="59"/>
      <c r="S406" s="59"/>
    </row>
    <row r="407" spans="1:19" ht="15">
      <c r="A407" s="60"/>
      <c r="B407" s="60"/>
      <c r="C407" s="60"/>
      <c r="D407" s="112"/>
      <c r="E407" s="112"/>
      <c r="F407" s="112"/>
      <c r="G407" s="112"/>
      <c r="H407" s="112"/>
      <c r="I407" s="112"/>
      <c r="J407" s="112"/>
      <c r="K407" s="112"/>
      <c r="N407" s="60"/>
      <c r="O407" s="60"/>
      <c r="P407" s="60"/>
      <c r="Q407" s="119"/>
      <c r="R407" s="59"/>
      <c r="S407" s="59"/>
    </row>
    <row r="408" spans="1:19" ht="15">
      <c r="A408" s="60"/>
      <c r="B408" s="60"/>
      <c r="C408" s="60"/>
      <c r="D408" s="112"/>
      <c r="E408" s="112"/>
      <c r="F408" s="112"/>
      <c r="G408" s="112"/>
      <c r="H408" s="112"/>
      <c r="I408" s="112"/>
      <c r="J408" s="112"/>
      <c r="K408" s="112"/>
      <c r="N408" s="60"/>
      <c r="O408" s="60"/>
      <c r="P408" s="60"/>
      <c r="Q408" s="119"/>
      <c r="R408" s="59"/>
      <c r="S408" s="59"/>
    </row>
    <row r="409" spans="1:19" ht="15">
      <c r="A409" s="60"/>
      <c r="B409" s="60"/>
      <c r="C409" s="60"/>
      <c r="D409" s="112"/>
      <c r="E409" s="112"/>
      <c r="F409" s="112"/>
      <c r="G409" s="112"/>
      <c r="H409" s="112"/>
      <c r="I409" s="112"/>
      <c r="J409" s="112"/>
      <c r="K409" s="112"/>
      <c r="N409" s="60"/>
      <c r="O409" s="60"/>
      <c r="P409" s="60"/>
      <c r="Q409" s="119"/>
      <c r="R409" s="59"/>
      <c r="S409" s="59"/>
    </row>
    <row r="410" spans="1:19" ht="15">
      <c r="A410" s="60"/>
      <c r="B410" s="60"/>
      <c r="C410" s="60"/>
      <c r="D410" s="112"/>
      <c r="E410" s="112"/>
      <c r="F410" s="112"/>
      <c r="G410" s="112"/>
      <c r="H410" s="112"/>
      <c r="I410" s="112"/>
      <c r="J410" s="112"/>
      <c r="K410" s="112"/>
      <c r="N410" s="60"/>
      <c r="O410" s="60"/>
      <c r="P410" s="60"/>
      <c r="Q410" s="119"/>
      <c r="R410" s="59"/>
      <c r="S410" s="59"/>
    </row>
    <row r="411" spans="1:19" ht="15">
      <c r="A411" s="60"/>
      <c r="B411" s="60"/>
      <c r="C411" s="60"/>
      <c r="D411" s="112"/>
      <c r="E411" s="112"/>
      <c r="F411" s="112"/>
      <c r="G411" s="112"/>
      <c r="H411" s="112"/>
      <c r="I411" s="112"/>
      <c r="J411" s="112"/>
      <c r="K411" s="112"/>
      <c r="N411" s="60"/>
      <c r="O411" s="60"/>
      <c r="P411" s="60"/>
      <c r="Q411" s="119"/>
      <c r="R411" s="59"/>
      <c r="S411" s="59"/>
    </row>
    <row r="412" spans="1:19" ht="15">
      <c r="A412" s="60"/>
      <c r="B412" s="60"/>
      <c r="C412" s="60"/>
      <c r="D412" s="112"/>
      <c r="E412" s="112"/>
      <c r="F412" s="112"/>
      <c r="G412" s="112"/>
      <c r="H412" s="112"/>
      <c r="I412" s="112"/>
      <c r="J412" s="112"/>
      <c r="K412" s="112"/>
      <c r="N412" s="60"/>
      <c r="O412" s="60"/>
      <c r="P412" s="60"/>
      <c r="Q412" s="119"/>
      <c r="R412" s="59"/>
      <c r="S412" s="59"/>
    </row>
    <row r="413" spans="1:19" ht="15">
      <c r="A413" s="60"/>
      <c r="B413" s="60"/>
      <c r="C413" s="60"/>
      <c r="D413" s="112"/>
      <c r="E413" s="112"/>
      <c r="F413" s="112"/>
      <c r="G413" s="112"/>
      <c r="H413" s="112"/>
      <c r="I413" s="112"/>
      <c r="J413" s="112"/>
      <c r="K413" s="112"/>
      <c r="N413" s="60"/>
      <c r="O413" s="60"/>
      <c r="P413" s="60"/>
      <c r="Q413" s="119"/>
      <c r="R413" s="59"/>
      <c r="S413" s="59"/>
    </row>
    <row r="414" spans="1:19" ht="15">
      <c r="A414" s="60"/>
      <c r="B414" s="60"/>
      <c r="C414" s="60"/>
      <c r="D414" s="112"/>
      <c r="E414" s="112"/>
      <c r="F414" s="112"/>
      <c r="G414" s="112"/>
      <c r="H414" s="112"/>
      <c r="I414" s="112"/>
      <c r="J414" s="112"/>
      <c r="K414" s="112"/>
      <c r="N414" s="60"/>
      <c r="O414" s="60"/>
      <c r="P414" s="60"/>
      <c r="Q414" s="119"/>
      <c r="R414" s="59"/>
      <c r="S414" s="59"/>
    </row>
    <row r="415" spans="1:19" ht="15">
      <c r="A415" s="60"/>
      <c r="B415" s="60"/>
      <c r="C415" s="60"/>
      <c r="D415" s="112"/>
      <c r="E415" s="112"/>
      <c r="F415" s="112"/>
      <c r="G415" s="112"/>
      <c r="H415" s="112"/>
      <c r="I415" s="112"/>
      <c r="J415" s="112"/>
      <c r="K415" s="112"/>
      <c r="N415" s="60"/>
      <c r="O415" s="60"/>
      <c r="P415" s="60"/>
      <c r="Q415" s="119"/>
      <c r="R415" s="59"/>
      <c r="S415" s="59"/>
    </row>
    <row r="416" spans="1:19" ht="15">
      <c r="A416" s="60"/>
      <c r="B416" s="60"/>
      <c r="C416" s="60"/>
      <c r="D416" s="112"/>
      <c r="E416" s="112"/>
      <c r="F416" s="112"/>
      <c r="G416" s="112"/>
      <c r="H416" s="112"/>
      <c r="I416" s="112"/>
      <c r="J416" s="112"/>
      <c r="K416" s="112"/>
      <c r="N416" s="60"/>
      <c r="O416" s="60"/>
      <c r="P416" s="60"/>
      <c r="Q416" s="119"/>
      <c r="R416" s="59"/>
      <c r="S416" s="59"/>
    </row>
    <row r="417" spans="1:19" ht="15">
      <c r="A417" s="60"/>
      <c r="B417" s="60"/>
      <c r="C417" s="60"/>
      <c r="D417" s="112"/>
      <c r="E417" s="112"/>
      <c r="F417" s="112"/>
      <c r="G417" s="112"/>
      <c r="H417" s="112"/>
      <c r="I417" s="112"/>
      <c r="J417" s="112"/>
      <c r="K417" s="112"/>
      <c r="N417" s="60"/>
      <c r="O417" s="60"/>
      <c r="P417" s="60"/>
      <c r="Q417" s="119"/>
      <c r="R417" s="59"/>
      <c r="S417" s="59"/>
    </row>
    <row r="418" spans="1:19" ht="15">
      <c r="A418" s="60"/>
      <c r="B418" s="60"/>
      <c r="C418" s="60"/>
      <c r="D418" s="112"/>
      <c r="E418" s="112"/>
      <c r="F418" s="112"/>
      <c r="G418" s="112"/>
      <c r="H418" s="112"/>
      <c r="I418" s="112"/>
      <c r="J418" s="112"/>
      <c r="K418" s="112"/>
      <c r="N418" s="60"/>
      <c r="O418" s="60"/>
      <c r="P418" s="60"/>
      <c r="Q418" s="119"/>
      <c r="R418" s="59"/>
      <c r="S418" s="59"/>
    </row>
    <row r="419" spans="1:19" ht="15">
      <c r="A419" s="60"/>
      <c r="B419" s="60"/>
      <c r="C419" s="60"/>
      <c r="D419" s="112"/>
      <c r="E419" s="112"/>
      <c r="F419" s="112"/>
      <c r="G419" s="112"/>
      <c r="H419" s="112"/>
      <c r="I419" s="112"/>
      <c r="J419" s="112"/>
      <c r="K419" s="112"/>
      <c r="N419" s="60"/>
      <c r="O419" s="60"/>
      <c r="P419" s="60"/>
      <c r="Q419" s="119"/>
      <c r="R419" s="59"/>
      <c r="S419" s="59"/>
    </row>
    <row r="420" spans="1:19" ht="15">
      <c r="A420" s="60"/>
      <c r="B420" s="60"/>
      <c r="C420" s="60"/>
      <c r="D420" s="112"/>
      <c r="E420" s="112"/>
      <c r="F420" s="112"/>
      <c r="G420" s="112"/>
      <c r="H420" s="112"/>
      <c r="I420" s="112"/>
      <c r="J420" s="112"/>
      <c r="K420" s="112"/>
      <c r="N420" s="60"/>
      <c r="O420" s="60"/>
      <c r="P420" s="60"/>
      <c r="Q420" s="119"/>
      <c r="R420" s="59"/>
      <c r="S420" s="59"/>
    </row>
    <row r="421" spans="1:19" ht="15">
      <c r="A421" s="60"/>
      <c r="B421" s="60"/>
      <c r="C421" s="60"/>
      <c r="D421" s="112"/>
      <c r="E421" s="112"/>
      <c r="F421" s="112"/>
      <c r="G421" s="112"/>
      <c r="H421" s="112"/>
      <c r="I421" s="112"/>
      <c r="J421" s="112"/>
      <c r="K421" s="112"/>
      <c r="N421" s="60"/>
      <c r="O421" s="60"/>
      <c r="P421" s="60"/>
      <c r="Q421" s="119"/>
      <c r="R421" s="59"/>
      <c r="S421" s="59"/>
    </row>
    <row r="422" spans="1:19" ht="15">
      <c r="A422" s="60"/>
      <c r="B422" s="60"/>
      <c r="C422" s="60"/>
      <c r="D422" s="112"/>
      <c r="E422" s="112"/>
      <c r="F422" s="112"/>
      <c r="G422" s="112"/>
      <c r="H422" s="112"/>
      <c r="I422" s="112"/>
      <c r="J422" s="112"/>
      <c r="K422" s="112"/>
      <c r="N422" s="60"/>
      <c r="O422" s="60"/>
      <c r="P422" s="60"/>
      <c r="Q422" s="119"/>
      <c r="R422" s="59"/>
      <c r="S422" s="59"/>
    </row>
    <row r="423" spans="1:19" ht="15">
      <c r="A423" s="60"/>
      <c r="B423" s="60"/>
      <c r="C423" s="60"/>
      <c r="D423" s="112"/>
      <c r="E423" s="112"/>
      <c r="F423" s="112"/>
      <c r="G423" s="112"/>
      <c r="H423" s="112"/>
      <c r="I423" s="112"/>
      <c r="J423" s="112"/>
      <c r="K423" s="112"/>
      <c r="N423" s="60"/>
      <c r="O423" s="60"/>
      <c r="P423" s="60"/>
      <c r="Q423" s="119"/>
      <c r="R423" s="59"/>
      <c r="S423" s="59"/>
    </row>
    <row r="424" spans="1:19" ht="15">
      <c r="A424" s="60"/>
      <c r="B424" s="60"/>
      <c r="C424" s="60"/>
      <c r="D424" s="112"/>
      <c r="E424" s="112"/>
      <c r="F424" s="112"/>
      <c r="G424" s="112"/>
      <c r="H424" s="112"/>
      <c r="I424" s="112"/>
      <c r="J424" s="112"/>
      <c r="K424" s="112"/>
      <c r="N424" s="60"/>
      <c r="O424" s="60"/>
      <c r="P424" s="60"/>
      <c r="Q424" s="119"/>
      <c r="R424" s="59"/>
      <c r="S424" s="59"/>
    </row>
    <row r="425" spans="1:19" ht="15">
      <c r="A425" s="60"/>
      <c r="B425" s="60"/>
      <c r="C425" s="60"/>
      <c r="D425" s="112"/>
      <c r="E425" s="112"/>
      <c r="F425" s="112"/>
      <c r="G425" s="112"/>
      <c r="H425" s="112"/>
      <c r="I425" s="112"/>
      <c r="J425" s="112"/>
      <c r="K425" s="112"/>
      <c r="N425" s="60"/>
      <c r="O425" s="60"/>
      <c r="P425" s="60"/>
      <c r="Q425" s="119"/>
      <c r="R425" s="59"/>
      <c r="S425" s="59"/>
    </row>
    <row r="426" spans="1:19" ht="15">
      <c r="A426" s="60"/>
      <c r="B426" s="60"/>
      <c r="C426" s="60"/>
      <c r="D426" s="112"/>
      <c r="E426" s="112"/>
      <c r="F426" s="112"/>
      <c r="G426" s="112"/>
      <c r="H426" s="112"/>
      <c r="I426" s="112"/>
      <c r="J426" s="112"/>
      <c r="K426" s="112"/>
      <c r="N426" s="60"/>
      <c r="O426" s="60"/>
      <c r="P426" s="60"/>
      <c r="Q426" s="119"/>
      <c r="R426" s="59"/>
      <c r="S426" s="59"/>
    </row>
    <row r="427" spans="1:19" ht="15">
      <c r="A427" s="60"/>
      <c r="B427" s="60"/>
      <c r="C427" s="60"/>
      <c r="D427" s="112"/>
      <c r="E427" s="112"/>
      <c r="F427" s="112"/>
      <c r="G427" s="112"/>
      <c r="H427" s="112"/>
      <c r="I427" s="112"/>
      <c r="J427" s="112"/>
      <c r="K427" s="112"/>
      <c r="N427" s="60"/>
      <c r="O427" s="60"/>
      <c r="P427" s="60"/>
      <c r="Q427" s="119"/>
      <c r="R427" s="59"/>
      <c r="S427" s="59"/>
    </row>
    <row r="428" spans="1:19" ht="15">
      <c r="A428" s="60"/>
      <c r="B428" s="60"/>
      <c r="C428" s="60"/>
      <c r="D428" s="112"/>
      <c r="E428" s="112"/>
      <c r="F428" s="112"/>
      <c r="G428" s="112"/>
      <c r="H428" s="112"/>
      <c r="I428" s="112"/>
      <c r="J428" s="112"/>
      <c r="K428" s="112"/>
      <c r="N428" s="60"/>
      <c r="O428" s="60"/>
      <c r="P428" s="60"/>
      <c r="Q428" s="119"/>
      <c r="R428" s="59"/>
      <c r="S428" s="59"/>
    </row>
    <row r="429" spans="1:19" ht="15">
      <c r="A429" s="60"/>
      <c r="B429" s="60"/>
      <c r="C429" s="60"/>
      <c r="D429" s="112"/>
      <c r="E429" s="112"/>
      <c r="F429" s="112"/>
      <c r="G429" s="112"/>
      <c r="H429" s="112"/>
      <c r="I429" s="112"/>
      <c r="J429" s="112"/>
      <c r="K429" s="112"/>
      <c r="N429" s="60"/>
      <c r="O429" s="60"/>
      <c r="P429" s="60"/>
      <c r="Q429" s="119"/>
      <c r="R429" s="59"/>
      <c r="S429" s="59"/>
    </row>
    <row r="430" spans="1:19" ht="15">
      <c r="A430" s="60"/>
      <c r="B430" s="60"/>
      <c r="C430" s="60"/>
      <c r="D430" s="112"/>
      <c r="E430" s="112"/>
      <c r="F430" s="112"/>
      <c r="G430" s="112"/>
      <c r="H430" s="112"/>
      <c r="I430" s="112"/>
      <c r="J430" s="112"/>
      <c r="K430" s="112"/>
      <c r="N430" s="60"/>
      <c r="O430" s="60"/>
      <c r="P430" s="60"/>
      <c r="Q430" s="119"/>
      <c r="R430" s="59"/>
      <c r="S430" s="59"/>
    </row>
    <row r="431" spans="1:19" ht="15">
      <c r="A431" s="60"/>
      <c r="B431" s="60"/>
      <c r="C431" s="60"/>
      <c r="D431" s="112"/>
      <c r="E431" s="112"/>
      <c r="F431" s="112"/>
      <c r="G431" s="112"/>
      <c r="H431" s="112"/>
      <c r="I431" s="112"/>
      <c r="J431" s="112"/>
      <c r="K431" s="112"/>
      <c r="N431" s="60"/>
      <c r="O431" s="60"/>
      <c r="P431" s="60"/>
      <c r="Q431" s="119"/>
      <c r="R431" s="59"/>
      <c r="S431" s="59"/>
    </row>
    <row r="432" spans="1:19" ht="15">
      <c r="A432" s="60"/>
      <c r="B432" s="60"/>
      <c r="C432" s="60"/>
      <c r="D432" s="112"/>
      <c r="E432" s="112"/>
      <c r="F432" s="112"/>
      <c r="G432" s="112"/>
      <c r="H432" s="112"/>
      <c r="I432" s="112"/>
      <c r="J432" s="112"/>
      <c r="K432" s="112"/>
      <c r="N432" s="60"/>
      <c r="O432" s="60"/>
      <c r="P432" s="60"/>
      <c r="Q432" s="119"/>
      <c r="R432" s="59"/>
      <c r="S432" s="59"/>
    </row>
    <row r="433" spans="1:19" ht="15">
      <c r="A433" s="60"/>
      <c r="B433" s="60"/>
      <c r="C433" s="60"/>
      <c r="D433" s="112"/>
      <c r="E433" s="112"/>
      <c r="F433" s="112"/>
      <c r="G433" s="112"/>
      <c r="H433" s="112"/>
      <c r="I433" s="112"/>
      <c r="J433" s="112"/>
      <c r="K433" s="112"/>
      <c r="N433" s="60"/>
      <c r="O433" s="60"/>
      <c r="P433" s="60"/>
      <c r="Q433" s="119"/>
      <c r="R433" s="59"/>
      <c r="S433" s="59"/>
    </row>
    <row r="434" spans="1:19" ht="15">
      <c r="A434" s="60"/>
      <c r="B434" s="60"/>
      <c r="C434" s="60"/>
      <c r="D434" s="112"/>
      <c r="E434" s="112"/>
      <c r="F434" s="112"/>
      <c r="G434" s="112"/>
      <c r="H434" s="112"/>
      <c r="I434" s="112"/>
      <c r="J434" s="112"/>
      <c r="K434" s="112"/>
      <c r="N434" s="60"/>
      <c r="O434" s="60"/>
      <c r="P434" s="60"/>
      <c r="Q434" s="119"/>
      <c r="R434" s="59"/>
      <c r="S434" s="59"/>
    </row>
    <row r="435" spans="1:19" ht="15">
      <c r="A435" s="60"/>
      <c r="B435" s="60"/>
      <c r="C435" s="60"/>
      <c r="D435" s="112"/>
      <c r="E435" s="112"/>
      <c r="F435" s="112"/>
      <c r="G435" s="112"/>
      <c r="H435" s="112"/>
      <c r="I435" s="112"/>
      <c r="J435" s="112"/>
      <c r="K435" s="112"/>
      <c r="N435" s="60"/>
      <c r="O435" s="60"/>
      <c r="P435" s="60"/>
      <c r="Q435" s="119"/>
      <c r="R435" s="59"/>
      <c r="S435" s="59"/>
    </row>
    <row r="436" spans="1:19" ht="15">
      <c r="A436" s="60"/>
      <c r="B436" s="60"/>
      <c r="C436" s="60"/>
      <c r="D436" s="112"/>
      <c r="E436" s="112"/>
      <c r="F436" s="112"/>
      <c r="G436" s="112"/>
      <c r="H436" s="112"/>
      <c r="I436" s="112"/>
      <c r="J436" s="112"/>
      <c r="K436" s="112"/>
      <c r="N436" s="60"/>
      <c r="O436" s="60"/>
      <c r="P436" s="60"/>
      <c r="Q436" s="119"/>
      <c r="R436" s="59"/>
      <c r="S436" s="59"/>
    </row>
    <row r="437" spans="1:19" ht="15">
      <c r="A437" s="60"/>
      <c r="B437" s="60"/>
      <c r="C437" s="60"/>
      <c r="D437" s="112"/>
      <c r="E437" s="112"/>
      <c r="F437" s="112"/>
      <c r="G437" s="112"/>
      <c r="H437" s="112"/>
      <c r="I437" s="112"/>
      <c r="J437" s="112"/>
      <c r="K437" s="112"/>
      <c r="N437" s="60"/>
      <c r="O437" s="60"/>
      <c r="P437" s="60"/>
      <c r="Q437" s="119"/>
      <c r="R437" s="59"/>
      <c r="S437" s="59"/>
    </row>
    <row r="438" spans="1:19" ht="15">
      <c r="A438" s="60"/>
      <c r="B438" s="60"/>
      <c r="C438" s="60"/>
      <c r="D438" s="112"/>
      <c r="E438" s="112"/>
      <c r="F438" s="112"/>
      <c r="G438" s="112"/>
      <c r="H438" s="112"/>
      <c r="I438" s="112"/>
      <c r="J438" s="112"/>
      <c r="K438" s="112"/>
      <c r="N438" s="60"/>
      <c r="O438" s="60"/>
      <c r="P438" s="60"/>
      <c r="Q438" s="119"/>
      <c r="R438" s="59"/>
      <c r="S438" s="59"/>
    </row>
    <row r="439" spans="1:19" ht="15">
      <c r="A439" s="60"/>
      <c r="B439" s="60"/>
      <c r="C439" s="60"/>
      <c r="D439" s="112"/>
      <c r="E439" s="112"/>
      <c r="F439" s="112"/>
      <c r="G439" s="112"/>
      <c r="H439" s="112"/>
      <c r="I439" s="112"/>
      <c r="J439" s="112"/>
      <c r="K439" s="112"/>
      <c r="N439" s="60"/>
      <c r="O439" s="60"/>
      <c r="P439" s="60"/>
      <c r="Q439" s="119"/>
      <c r="R439" s="59"/>
      <c r="S439" s="59"/>
    </row>
    <row r="440" spans="1:19" ht="15">
      <c r="A440" s="60"/>
      <c r="B440" s="60"/>
      <c r="C440" s="60"/>
      <c r="D440" s="112"/>
      <c r="E440" s="112"/>
      <c r="F440" s="112"/>
      <c r="G440" s="112"/>
      <c r="H440" s="112"/>
      <c r="I440" s="112"/>
      <c r="J440" s="112"/>
      <c r="K440" s="112"/>
      <c r="N440" s="60"/>
      <c r="O440" s="60"/>
      <c r="P440" s="60"/>
      <c r="Q440" s="119"/>
      <c r="R440" s="59"/>
      <c r="S440" s="59"/>
    </row>
    <row r="441" spans="1:19" ht="15">
      <c r="A441" s="60"/>
      <c r="B441" s="60"/>
      <c r="C441" s="60"/>
      <c r="D441" s="112"/>
      <c r="E441" s="112"/>
      <c r="F441" s="112"/>
      <c r="G441" s="112"/>
      <c r="H441" s="112"/>
      <c r="I441" s="112"/>
      <c r="J441" s="112"/>
      <c r="K441" s="112"/>
      <c r="N441" s="60"/>
      <c r="O441" s="60"/>
      <c r="P441" s="60"/>
      <c r="Q441" s="119"/>
      <c r="R441" s="59"/>
      <c r="S441" s="59"/>
    </row>
    <row r="442" spans="1:19" ht="15">
      <c r="A442" s="60"/>
      <c r="B442" s="60"/>
      <c r="C442" s="60"/>
      <c r="D442" s="112"/>
      <c r="E442" s="112"/>
      <c r="F442" s="112"/>
      <c r="G442" s="112"/>
      <c r="H442" s="112"/>
      <c r="I442" s="112"/>
      <c r="J442" s="112"/>
      <c r="K442" s="112"/>
      <c r="N442" s="60"/>
      <c r="O442" s="60"/>
      <c r="P442" s="60"/>
      <c r="Q442" s="119"/>
      <c r="R442" s="59"/>
      <c r="S442" s="59"/>
    </row>
    <row r="443" spans="1:19" ht="15">
      <c r="A443" s="60"/>
      <c r="B443" s="60"/>
      <c r="C443" s="60"/>
      <c r="D443" s="112"/>
      <c r="E443" s="112"/>
      <c r="F443" s="112"/>
      <c r="G443" s="112"/>
      <c r="H443" s="112"/>
      <c r="I443" s="112"/>
      <c r="J443" s="112"/>
      <c r="K443" s="112"/>
      <c r="N443" s="60"/>
      <c r="O443" s="60"/>
      <c r="P443" s="60"/>
      <c r="Q443" s="119"/>
      <c r="R443" s="59"/>
      <c r="S443" s="59"/>
    </row>
    <row r="444" spans="1:19" ht="15">
      <c r="A444" s="60"/>
      <c r="B444" s="60"/>
      <c r="C444" s="60"/>
      <c r="D444" s="112"/>
      <c r="E444" s="112"/>
      <c r="F444" s="112"/>
      <c r="G444" s="112"/>
      <c r="H444" s="112"/>
      <c r="I444" s="112"/>
      <c r="J444" s="112"/>
      <c r="K444" s="112"/>
      <c r="N444" s="60"/>
      <c r="O444" s="60"/>
      <c r="P444" s="60"/>
      <c r="Q444" s="119"/>
      <c r="R444" s="59"/>
      <c r="S444" s="59"/>
    </row>
    <row r="445" spans="1:19" ht="15">
      <c r="A445" s="60"/>
      <c r="B445" s="60"/>
      <c r="C445" s="60"/>
      <c r="D445" s="112"/>
      <c r="E445" s="112"/>
      <c r="F445" s="112"/>
      <c r="G445" s="112"/>
      <c r="H445" s="112"/>
      <c r="I445" s="112"/>
      <c r="J445" s="112"/>
      <c r="K445" s="112"/>
      <c r="N445" s="60"/>
      <c r="O445" s="60"/>
      <c r="P445" s="60"/>
      <c r="Q445" s="119"/>
      <c r="R445" s="59"/>
      <c r="S445" s="59"/>
    </row>
    <row r="446" spans="1:19" ht="15">
      <c r="A446" s="60"/>
      <c r="B446" s="60"/>
      <c r="C446" s="60"/>
      <c r="D446" s="112"/>
      <c r="E446" s="112"/>
      <c r="F446" s="112"/>
      <c r="G446" s="112"/>
      <c r="H446" s="112"/>
      <c r="I446" s="112"/>
      <c r="J446" s="112"/>
      <c r="K446" s="112"/>
      <c r="N446" s="60"/>
      <c r="O446" s="60"/>
      <c r="P446" s="60"/>
      <c r="Q446" s="119"/>
      <c r="R446" s="59"/>
      <c r="S446" s="59"/>
    </row>
    <row r="447" spans="1:19" ht="15">
      <c r="A447" s="60"/>
      <c r="B447" s="60"/>
      <c r="C447" s="60"/>
      <c r="D447" s="112"/>
      <c r="E447" s="112"/>
      <c r="F447" s="112"/>
      <c r="G447" s="112"/>
      <c r="H447" s="112"/>
      <c r="I447" s="112"/>
      <c r="J447" s="112"/>
      <c r="K447" s="112"/>
      <c r="N447" s="60"/>
      <c r="O447" s="60"/>
      <c r="P447" s="60"/>
      <c r="Q447" s="119"/>
      <c r="R447" s="59"/>
      <c r="S447" s="59"/>
    </row>
    <row r="448" spans="1:19" ht="15">
      <c r="A448" s="60"/>
      <c r="B448" s="60"/>
      <c r="C448" s="60"/>
      <c r="D448" s="112"/>
      <c r="E448" s="112"/>
      <c r="F448" s="112"/>
      <c r="G448" s="112"/>
      <c r="H448" s="112"/>
      <c r="I448" s="112"/>
      <c r="J448" s="112"/>
      <c r="K448" s="112"/>
      <c r="N448" s="60"/>
      <c r="O448" s="60"/>
      <c r="P448" s="60"/>
      <c r="Q448" s="119"/>
      <c r="R448" s="59"/>
      <c r="S448" s="59"/>
    </row>
    <row r="449" spans="1:19" ht="15">
      <c r="A449" s="60"/>
      <c r="B449" s="60"/>
      <c r="C449" s="60"/>
      <c r="D449" s="112"/>
      <c r="E449" s="112"/>
      <c r="F449" s="112"/>
      <c r="G449" s="112"/>
      <c r="H449" s="112"/>
      <c r="I449" s="112"/>
      <c r="J449" s="112"/>
      <c r="K449" s="112"/>
      <c r="N449" s="60"/>
      <c r="O449" s="60"/>
      <c r="P449" s="60"/>
      <c r="Q449" s="119"/>
      <c r="R449" s="59"/>
      <c r="S449" s="59"/>
    </row>
    <row r="450" spans="1:19" ht="15">
      <c r="A450" s="60"/>
      <c r="B450" s="60"/>
      <c r="C450" s="60"/>
      <c r="D450" s="112"/>
      <c r="E450" s="112"/>
      <c r="F450" s="112"/>
      <c r="G450" s="112"/>
      <c r="H450" s="112"/>
      <c r="I450" s="112"/>
      <c r="J450" s="112"/>
      <c r="K450" s="112"/>
      <c r="N450" s="60"/>
      <c r="O450" s="60"/>
      <c r="P450" s="60"/>
      <c r="Q450" s="119"/>
      <c r="R450" s="59"/>
      <c r="S450" s="59"/>
    </row>
    <row r="451" spans="1:19" ht="15">
      <c r="A451" s="60"/>
      <c r="B451" s="60"/>
      <c r="C451" s="60"/>
      <c r="D451" s="112"/>
      <c r="E451" s="112"/>
      <c r="F451" s="112"/>
      <c r="G451" s="112"/>
      <c r="H451" s="112"/>
      <c r="I451" s="112"/>
      <c r="J451" s="112"/>
      <c r="K451" s="112"/>
      <c r="N451" s="60"/>
      <c r="O451" s="60"/>
      <c r="P451" s="60"/>
      <c r="Q451" s="119"/>
      <c r="R451" s="59"/>
      <c r="S451" s="59"/>
    </row>
    <row r="452" spans="1:19" ht="15">
      <c r="A452" s="60"/>
      <c r="B452" s="60"/>
      <c r="C452" s="60"/>
      <c r="D452" s="112"/>
      <c r="E452" s="112"/>
      <c r="F452" s="112"/>
      <c r="G452" s="112"/>
      <c r="H452" s="112"/>
      <c r="I452" s="112"/>
      <c r="J452" s="112"/>
      <c r="K452" s="112"/>
      <c r="N452" s="60"/>
      <c r="O452" s="60"/>
      <c r="P452" s="60"/>
      <c r="Q452" s="119"/>
      <c r="R452" s="59"/>
      <c r="S452" s="59"/>
    </row>
    <row r="453" spans="1:19" ht="15">
      <c r="A453" s="60"/>
      <c r="B453" s="60"/>
      <c r="C453" s="60"/>
      <c r="D453" s="112"/>
      <c r="E453" s="112"/>
      <c r="F453" s="112"/>
      <c r="G453" s="112"/>
      <c r="H453" s="112"/>
      <c r="I453" s="112"/>
      <c r="J453" s="112"/>
      <c r="K453" s="112"/>
      <c r="N453" s="60"/>
      <c r="O453" s="60"/>
      <c r="P453" s="60"/>
      <c r="Q453" s="119"/>
      <c r="R453" s="59"/>
      <c r="S453" s="59"/>
    </row>
    <row r="454" spans="1:19" ht="15">
      <c r="A454" s="60"/>
      <c r="B454" s="60"/>
      <c r="C454" s="60"/>
      <c r="D454" s="112"/>
      <c r="E454" s="112"/>
      <c r="F454" s="112"/>
      <c r="G454" s="112"/>
      <c r="H454" s="112"/>
      <c r="I454" s="112"/>
      <c r="J454" s="112"/>
      <c r="K454" s="112"/>
      <c r="N454" s="60"/>
      <c r="O454" s="60"/>
      <c r="P454" s="60"/>
      <c r="Q454" s="119"/>
      <c r="R454" s="59"/>
      <c r="S454" s="59"/>
    </row>
    <row r="455" spans="1:19" ht="15">
      <c r="A455" s="60"/>
      <c r="B455" s="60"/>
      <c r="C455" s="60"/>
      <c r="D455" s="112"/>
      <c r="E455" s="112"/>
      <c r="F455" s="112"/>
      <c r="G455" s="112"/>
      <c r="H455" s="112"/>
      <c r="I455" s="112"/>
      <c r="J455" s="112"/>
      <c r="K455" s="112"/>
      <c r="N455" s="60"/>
      <c r="O455" s="60"/>
      <c r="P455" s="60"/>
      <c r="Q455" s="119"/>
      <c r="R455" s="59"/>
      <c r="S455" s="59"/>
    </row>
    <row r="456" spans="1:19" ht="15">
      <c r="A456" s="60"/>
      <c r="B456" s="60"/>
      <c r="C456" s="60"/>
      <c r="D456" s="112"/>
      <c r="E456" s="112"/>
      <c r="F456" s="112"/>
      <c r="G456" s="112"/>
      <c r="H456" s="112"/>
      <c r="I456" s="112"/>
      <c r="J456" s="112"/>
      <c r="K456" s="112"/>
      <c r="N456" s="60"/>
      <c r="O456" s="60"/>
      <c r="P456" s="60"/>
      <c r="Q456" s="119"/>
      <c r="R456" s="59"/>
      <c r="S456" s="59"/>
    </row>
    <row r="457" spans="1:19" ht="15">
      <c r="A457" s="60"/>
      <c r="B457" s="60"/>
      <c r="C457" s="60"/>
      <c r="D457" s="112"/>
      <c r="E457" s="112"/>
      <c r="F457" s="112"/>
      <c r="G457" s="112"/>
      <c r="H457" s="112"/>
      <c r="I457" s="112"/>
      <c r="J457" s="112"/>
      <c r="K457" s="112"/>
      <c r="N457" s="60"/>
      <c r="O457" s="60"/>
      <c r="P457" s="60"/>
      <c r="Q457" s="119"/>
      <c r="R457" s="59"/>
      <c r="S457" s="59"/>
    </row>
    <row r="458" spans="1:19" ht="15">
      <c r="A458" s="60"/>
      <c r="B458" s="60"/>
      <c r="C458" s="60"/>
      <c r="D458" s="112"/>
      <c r="E458" s="112"/>
      <c r="F458" s="112"/>
      <c r="G458" s="112"/>
      <c r="H458" s="112"/>
      <c r="I458" s="112"/>
      <c r="J458" s="112"/>
      <c r="K458" s="112"/>
      <c r="N458" s="60"/>
      <c r="O458" s="60"/>
      <c r="P458" s="60"/>
      <c r="Q458" s="119"/>
      <c r="R458" s="59"/>
      <c r="S458" s="59"/>
    </row>
    <row r="459" spans="1:19" ht="15">
      <c r="A459" s="60"/>
      <c r="B459" s="60"/>
      <c r="C459" s="60"/>
      <c r="D459" s="112"/>
      <c r="E459" s="112"/>
      <c r="F459" s="112"/>
      <c r="G459" s="112"/>
      <c r="H459" s="112"/>
      <c r="I459" s="112"/>
      <c r="J459" s="112"/>
      <c r="K459" s="112"/>
      <c r="N459" s="60"/>
      <c r="O459" s="60"/>
      <c r="P459" s="60"/>
      <c r="Q459" s="119"/>
      <c r="R459" s="59"/>
      <c r="S459" s="59"/>
    </row>
    <row r="460" spans="1:19" ht="15">
      <c r="A460" s="60"/>
      <c r="B460" s="60"/>
      <c r="C460" s="60"/>
      <c r="D460" s="112"/>
      <c r="E460" s="112"/>
      <c r="F460" s="112"/>
      <c r="G460" s="112"/>
      <c r="H460" s="112"/>
      <c r="I460" s="112"/>
      <c r="J460" s="112"/>
      <c r="K460" s="112"/>
      <c r="N460" s="60"/>
      <c r="O460" s="60"/>
      <c r="P460" s="60"/>
      <c r="Q460" s="119"/>
      <c r="R460" s="59"/>
      <c r="S460" s="59"/>
    </row>
    <row r="461" spans="1:19" ht="15">
      <c r="A461" s="60"/>
      <c r="B461" s="60"/>
      <c r="C461" s="60"/>
      <c r="D461" s="112"/>
      <c r="E461" s="112"/>
      <c r="F461" s="112"/>
      <c r="G461" s="112"/>
      <c r="H461" s="112"/>
      <c r="I461" s="112"/>
      <c r="J461" s="112"/>
      <c r="K461" s="112"/>
      <c r="N461" s="60"/>
      <c r="O461" s="60"/>
      <c r="P461" s="60"/>
      <c r="Q461" s="119"/>
      <c r="R461" s="59"/>
      <c r="S461" s="59"/>
    </row>
    <row r="462" spans="1:19" ht="15">
      <c r="A462" s="60"/>
      <c r="B462" s="60"/>
      <c r="C462" s="60"/>
      <c r="D462" s="112"/>
      <c r="E462" s="112"/>
      <c r="F462" s="112"/>
      <c r="G462" s="112"/>
      <c r="H462" s="112"/>
      <c r="I462" s="112"/>
      <c r="J462" s="112"/>
      <c r="K462" s="112"/>
      <c r="N462" s="60"/>
      <c r="O462" s="60"/>
      <c r="P462" s="60"/>
      <c r="Q462" s="119"/>
      <c r="R462" s="59"/>
      <c r="S462" s="59"/>
    </row>
    <row r="463" spans="1:19" ht="15">
      <c r="A463" s="60"/>
      <c r="B463" s="60"/>
      <c r="C463" s="60"/>
      <c r="D463" s="112"/>
      <c r="E463" s="112"/>
      <c r="F463" s="112"/>
      <c r="G463" s="112"/>
      <c r="H463" s="112"/>
      <c r="I463" s="112"/>
      <c r="J463" s="112"/>
      <c r="K463" s="112"/>
      <c r="N463" s="60"/>
      <c r="O463" s="60"/>
      <c r="P463" s="60"/>
      <c r="Q463" s="119"/>
      <c r="R463" s="59"/>
      <c r="S463" s="59"/>
    </row>
    <row r="464" spans="1:19" ht="15">
      <c r="A464" s="60"/>
      <c r="B464" s="60"/>
      <c r="C464" s="60"/>
      <c r="D464" s="112"/>
      <c r="E464" s="112"/>
      <c r="F464" s="112"/>
      <c r="G464" s="112"/>
      <c r="H464" s="112"/>
      <c r="I464" s="112"/>
      <c r="J464" s="112"/>
      <c r="K464" s="112"/>
      <c r="N464" s="60"/>
      <c r="O464" s="60"/>
      <c r="P464" s="60"/>
      <c r="Q464" s="119"/>
      <c r="R464" s="59"/>
      <c r="S464" s="59"/>
    </row>
    <row r="465" spans="1:19" ht="15">
      <c r="A465" s="60"/>
      <c r="B465" s="60"/>
      <c r="C465" s="60"/>
      <c r="D465" s="112"/>
      <c r="E465" s="112"/>
      <c r="F465" s="112"/>
      <c r="G465" s="112"/>
      <c r="H465" s="112"/>
      <c r="I465" s="112"/>
      <c r="J465" s="112"/>
      <c r="K465" s="112"/>
      <c r="N465" s="60"/>
      <c r="O465" s="60"/>
      <c r="P465" s="60"/>
      <c r="Q465" s="119"/>
      <c r="R465" s="59"/>
      <c r="S465" s="59"/>
    </row>
    <row r="466" spans="1:19" ht="15">
      <c r="A466" s="60"/>
      <c r="B466" s="60"/>
      <c r="C466" s="60"/>
      <c r="D466" s="112"/>
      <c r="E466" s="112"/>
      <c r="F466" s="112"/>
      <c r="G466" s="112"/>
      <c r="H466" s="112"/>
      <c r="I466" s="112"/>
      <c r="J466" s="112"/>
      <c r="K466" s="112"/>
      <c r="N466" s="60"/>
      <c r="O466" s="60"/>
      <c r="P466" s="60"/>
      <c r="Q466" s="119"/>
      <c r="R466" s="59"/>
      <c r="S466" s="59"/>
    </row>
    <row r="467" spans="1:19" ht="15">
      <c r="A467" s="60"/>
      <c r="B467" s="60"/>
      <c r="C467" s="60"/>
      <c r="D467" s="112"/>
      <c r="E467" s="112"/>
      <c r="F467" s="112"/>
      <c r="G467" s="112"/>
      <c r="H467" s="112"/>
      <c r="I467" s="112"/>
      <c r="J467" s="112"/>
      <c r="K467" s="112"/>
      <c r="N467" s="60"/>
      <c r="O467" s="60"/>
      <c r="P467" s="60"/>
      <c r="Q467" s="119"/>
      <c r="R467" s="59"/>
      <c r="S467" s="59"/>
    </row>
    <row r="468" spans="1:19" ht="15">
      <c r="A468" s="60"/>
      <c r="B468" s="60"/>
      <c r="C468" s="60"/>
      <c r="D468" s="112"/>
      <c r="E468" s="112"/>
      <c r="F468" s="112"/>
      <c r="G468" s="112"/>
      <c r="H468" s="112"/>
      <c r="I468" s="112"/>
      <c r="J468" s="112"/>
      <c r="K468" s="112"/>
      <c r="N468" s="60"/>
      <c r="O468" s="60"/>
      <c r="P468" s="60"/>
      <c r="Q468" s="119"/>
      <c r="R468" s="59"/>
      <c r="S468" s="59"/>
    </row>
    <row r="469" spans="1:19" ht="15">
      <c r="A469" s="60"/>
      <c r="B469" s="60"/>
      <c r="C469" s="60"/>
      <c r="D469" s="112"/>
      <c r="E469" s="112"/>
      <c r="F469" s="112"/>
      <c r="G469" s="112"/>
      <c r="H469" s="112"/>
      <c r="I469" s="112"/>
      <c r="J469" s="112"/>
      <c r="K469" s="112"/>
      <c r="N469" s="60"/>
      <c r="O469" s="60"/>
      <c r="P469" s="60"/>
      <c r="Q469" s="119"/>
      <c r="R469" s="59"/>
      <c r="S469" s="59"/>
    </row>
    <row r="470" spans="1:19" ht="15">
      <c r="A470" s="60"/>
      <c r="B470" s="60"/>
      <c r="C470" s="60"/>
      <c r="D470" s="112"/>
      <c r="E470" s="112"/>
      <c r="F470" s="112"/>
      <c r="G470" s="112"/>
      <c r="H470" s="112"/>
      <c r="I470" s="112"/>
      <c r="J470" s="112"/>
      <c r="K470" s="112"/>
      <c r="N470" s="60"/>
      <c r="O470" s="60"/>
      <c r="P470" s="60"/>
      <c r="Q470" s="119"/>
      <c r="R470" s="59"/>
      <c r="S470" s="59"/>
    </row>
    <row r="471" spans="1:19" ht="15">
      <c r="A471" s="60"/>
      <c r="B471" s="60"/>
      <c r="C471" s="60"/>
      <c r="D471" s="112"/>
      <c r="E471" s="112"/>
      <c r="F471" s="112"/>
      <c r="G471" s="112"/>
      <c r="H471" s="112"/>
      <c r="I471" s="112"/>
      <c r="J471" s="112"/>
      <c r="K471" s="112"/>
      <c r="N471" s="60"/>
      <c r="O471" s="60"/>
      <c r="P471" s="60"/>
      <c r="Q471" s="119"/>
      <c r="R471" s="59"/>
      <c r="S471" s="59"/>
    </row>
    <row r="472" spans="1:19" ht="15">
      <c r="A472" s="60"/>
      <c r="B472" s="60"/>
      <c r="C472" s="60"/>
      <c r="D472" s="112"/>
      <c r="E472" s="112"/>
      <c r="F472" s="112"/>
      <c r="G472" s="112"/>
      <c r="H472" s="112"/>
      <c r="I472" s="112"/>
      <c r="J472" s="112"/>
      <c r="K472" s="112"/>
      <c r="N472" s="60"/>
      <c r="O472" s="60"/>
      <c r="P472" s="60"/>
      <c r="Q472" s="119"/>
      <c r="R472" s="59"/>
      <c r="S472" s="59"/>
    </row>
    <row r="473" spans="1:19" ht="15">
      <c r="A473" s="60"/>
      <c r="B473" s="60"/>
      <c r="C473" s="60"/>
      <c r="D473" s="112"/>
      <c r="E473" s="112"/>
      <c r="F473" s="112"/>
      <c r="G473" s="112"/>
      <c r="H473" s="112"/>
      <c r="I473" s="112"/>
      <c r="J473" s="112"/>
      <c r="K473" s="112"/>
      <c r="N473" s="60"/>
      <c r="O473" s="60"/>
      <c r="P473" s="60"/>
      <c r="Q473" s="119"/>
      <c r="R473" s="59"/>
      <c r="S473" s="59"/>
    </row>
    <row r="474" spans="1:19" ht="15">
      <c r="A474" s="60"/>
      <c r="B474" s="60"/>
      <c r="C474" s="60"/>
      <c r="D474" s="112"/>
      <c r="E474" s="112"/>
      <c r="F474" s="112"/>
      <c r="G474" s="112"/>
      <c r="H474" s="112"/>
      <c r="I474" s="112"/>
      <c r="J474" s="112"/>
      <c r="K474" s="112"/>
      <c r="N474" s="60"/>
      <c r="O474" s="60"/>
      <c r="P474" s="60"/>
      <c r="Q474" s="119"/>
      <c r="R474" s="59"/>
      <c r="S474" s="59"/>
    </row>
    <row r="475" spans="1:19" ht="15">
      <c r="A475" s="60"/>
      <c r="B475" s="60"/>
      <c r="C475" s="60"/>
      <c r="D475" s="112"/>
      <c r="E475" s="112"/>
      <c r="F475" s="112"/>
      <c r="G475" s="112"/>
      <c r="H475" s="112"/>
      <c r="I475" s="112"/>
      <c r="J475" s="112"/>
      <c r="K475" s="112"/>
      <c r="N475" s="60"/>
      <c r="O475" s="60"/>
      <c r="P475" s="60"/>
      <c r="Q475" s="119"/>
      <c r="R475" s="59"/>
      <c r="S475" s="59"/>
    </row>
    <row r="476" spans="1:19" ht="15">
      <c r="A476" s="60"/>
      <c r="B476" s="60"/>
      <c r="C476" s="60"/>
      <c r="D476" s="112"/>
      <c r="E476" s="112"/>
      <c r="F476" s="112"/>
      <c r="G476" s="112"/>
      <c r="H476" s="112"/>
      <c r="I476" s="112"/>
      <c r="J476" s="112"/>
      <c r="K476" s="112"/>
      <c r="N476" s="60"/>
      <c r="O476" s="60"/>
      <c r="P476" s="60"/>
      <c r="Q476" s="119"/>
      <c r="R476" s="59"/>
      <c r="S476" s="59"/>
    </row>
    <row r="477" spans="1:19" ht="15">
      <c r="A477" s="60"/>
      <c r="B477" s="60"/>
      <c r="C477" s="60"/>
      <c r="D477" s="112"/>
      <c r="E477" s="112"/>
      <c r="F477" s="112"/>
      <c r="G477" s="112"/>
      <c r="H477" s="112"/>
      <c r="I477" s="112"/>
      <c r="J477" s="112"/>
      <c r="K477" s="112"/>
      <c r="N477" s="60"/>
      <c r="O477" s="60"/>
      <c r="P477" s="60"/>
      <c r="Q477" s="119"/>
      <c r="R477" s="59"/>
      <c r="S477" s="59"/>
    </row>
    <row r="478" spans="1:19" ht="15">
      <c r="A478" s="60"/>
      <c r="B478" s="60"/>
      <c r="C478" s="60"/>
      <c r="D478" s="112"/>
      <c r="E478" s="112"/>
      <c r="F478" s="112"/>
      <c r="G478" s="112"/>
      <c r="H478" s="112"/>
      <c r="I478" s="112"/>
      <c r="J478" s="112"/>
      <c r="K478" s="112"/>
      <c r="N478" s="60"/>
      <c r="O478" s="60"/>
      <c r="P478" s="60"/>
      <c r="Q478" s="119"/>
      <c r="R478" s="59"/>
      <c r="S478" s="59"/>
    </row>
    <row r="479" spans="1:19" ht="15">
      <c r="A479" s="60"/>
      <c r="B479" s="60"/>
      <c r="C479" s="60"/>
      <c r="D479" s="112"/>
      <c r="E479" s="112"/>
      <c r="F479" s="112"/>
      <c r="G479" s="112"/>
      <c r="H479" s="112"/>
      <c r="I479" s="112"/>
      <c r="J479" s="112"/>
      <c r="K479" s="112"/>
      <c r="N479" s="60"/>
      <c r="O479" s="60"/>
      <c r="P479" s="60"/>
      <c r="Q479" s="119"/>
      <c r="R479" s="59"/>
      <c r="S479" s="59"/>
    </row>
    <row r="480" spans="1:19" ht="15">
      <c r="A480" s="60"/>
      <c r="B480" s="60"/>
      <c r="C480" s="60"/>
      <c r="D480" s="112"/>
      <c r="E480" s="112"/>
      <c r="F480" s="112"/>
      <c r="G480" s="112"/>
      <c r="H480" s="112"/>
      <c r="I480" s="112"/>
      <c r="J480" s="112"/>
      <c r="K480" s="112"/>
      <c r="N480" s="60"/>
      <c r="O480" s="60"/>
      <c r="P480" s="60"/>
      <c r="Q480" s="119"/>
      <c r="R480" s="59"/>
      <c r="S480" s="59"/>
    </row>
    <row r="481" spans="1:19" ht="15">
      <c r="A481" s="60"/>
      <c r="B481" s="60"/>
      <c r="C481" s="60"/>
      <c r="D481" s="112"/>
      <c r="E481" s="112"/>
      <c r="F481" s="112"/>
      <c r="G481" s="112"/>
      <c r="H481" s="112"/>
      <c r="I481" s="112"/>
      <c r="J481" s="112"/>
      <c r="K481" s="112"/>
      <c r="N481" s="60"/>
      <c r="O481" s="60"/>
      <c r="P481" s="60"/>
      <c r="Q481" s="119"/>
      <c r="R481" s="59"/>
      <c r="S481" s="59"/>
    </row>
    <row r="482" spans="1:19" ht="15">
      <c r="A482" s="60"/>
      <c r="B482" s="60"/>
      <c r="C482" s="60"/>
      <c r="D482" s="112"/>
      <c r="E482" s="112"/>
      <c r="F482" s="112"/>
      <c r="G482" s="112"/>
      <c r="H482" s="112"/>
      <c r="I482" s="112"/>
      <c r="J482" s="112"/>
      <c r="K482" s="112"/>
      <c r="N482" s="60"/>
      <c r="O482" s="60"/>
      <c r="P482" s="60"/>
      <c r="Q482" s="119"/>
      <c r="R482" s="59"/>
      <c r="S482" s="59"/>
    </row>
    <row r="483" spans="1:19" ht="15">
      <c r="A483" s="60"/>
      <c r="B483" s="60"/>
      <c r="C483" s="60"/>
      <c r="D483" s="112"/>
      <c r="E483" s="112"/>
      <c r="F483" s="112"/>
      <c r="G483" s="112"/>
      <c r="H483" s="112"/>
      <c r="I483" s="112"/>
      <c r="J483" s="112"/>
      <c r="K483" s="112"/>
      <c r="N483" s="60"/>
      <c r="O483" s="60"/>
      <c r="P483" s="60"/>
      <c r="Q483" s="119"/>
      <c r="R483" s="59"/>
      <c r="S483" s="59"/>
    </row>
    <row r="484" spans="1:19" ht="15">
      <c r="A484" s="60"/>
      <c r="B484" s="60"/>
      <c r="C484" s="60"/>
      <c r="D484" s="112"/>
      <c r="E484" s="112"/>
      <c r="F484" s="112"/>
      <c r="G484" s="112"/>
      <c r="H484" s="112"/>
      <c r="I484" s="112"/>
      <c r="J484" s="112"/>
      <c r="K484" s="112"/>
      <c r="N484" s="60"/>
      <c r="O484" s="60"/>
      <c r="P484" s="60"/>
      <c r="Q484" s="119"/>
      <c r="R484" s="59"/>
      <c r="S484" s="59"/>
    </row>
    <row r="485" spans="1:19" ht="15">
      <c r="A485" s="60"/>
      <c r="B485" s="60"/>
      <c r="C485" s="60"/>
      <c r="D485" s="112"/>
      <c r="E485" s="112"/>
      <c r="F485" s="112"/>
      <c r="G485" s="112"/>
      <c r="H485" s="112"/>
      <c r="I485" s="112"/>
      <c r="J485" s="112"/>
      <c r="K485" s="112"/>
      <c r="N485" s="60"/>
      <c r="O485" s="60"/>
      <c r="P485" s="60"/>
      <c r="Q485" s="119"/>
      <c r="R485" s="59"/>
      <c r="S485" s="59"/>
    </row>
    <row r="486" spans="1:19" ht="15">
      <c r="A486" s="60"/>
      <c r="B486" s="60"/>
      <c r="C486" s="60"/>
      <c r="D486" s="112"/>
      <c r="E486" s="112"/>
      <c r="F486" s="112"/>
      <c r="G486" s="112"/>
      <c r="H486" s="112"/>
      <c r="I486" s="112"/>
      <c r="J486" s="112"/>
      <c r="K486" s="112"/>
      <c r="N486" s="60"/>
      <c r="O486" s="60"/>
      <c r="P486" s="60"/>
      <c r="Q486" s="119"/>
      <c r="R486" s="59"/>
      <c r="S486" s="59"/>
    </row>
    <row r="487" spans="1:19" ht="15">
      <c r="A487" s="60"/>
      <c r="B487" s="60"/>
      <c r="C487" s="60"/>
      <c r="D487" s="112"/>
      <c r="E487" s="112"/>
      <c r="F487" s="112"/>
      <c r="G487" s="112"/>
      <c r="H487" s="112"/>
      <c r="I487" s="112"/>
      <c r="J487" s="112"/>
      <c r="K487" s="112"/>
      <c r="N487" s="60"/>
      <c r="O487" s="60"/>
      <c r="P487" s="60"/>
      <c r="Q487" s="119"/>
      <c r="R487" s="59"/>
      <c r="S487" s="59"/>
    </row>
    <row r="488" spans="1:19" ht="15">
      <c r="A488" s="60"/>
      <c r="B488" s="60"/>
      <c r="C488" s="60"/>
      <c r="D488" s="112"/>
      <c r="E488" s="112"/>
      <c r="F488" s="112"/>
      <c r="G488" s="112"/>
      <c r="H488" s="112"/>
      <c r="I488" s="112"/>
      <c r="J488" s="112"/>
      <c r="K488" s="112"/>
      <c r="N488" s="60"/>
      <c r="O488" s="60"/>
      <c r="P488" s="60"/>
      <c r="Q488" s="119"/>
      <c r="R488" s="59"/>
      <c r="S488" s="59"/>
    </row>
    <row r="489" spans="1:19" ht="15">
      <c r="A489" s="60"/>
      <c r="B489" s="60"/>
      <c r="C489" s="60"/>
      <c r="D489" s="112"/>
      <c r="E489" s="112"/>
      <c r="F489" s="112"/>
      <c r="G489" s="112"/>
      <c r="H489" s="112"/>
      <c r="I489" s="112"/>
      <c r="J489" s="112"/>
      <c r="K489" s="112"/>
      <c r="N489" s="60"/>
      <c r="O489" s="60"/>
      <c r="P489" s="60"/>
      <c r="Q489" s="119"/>
      <c r="R489" s="59"/>
      <c r="S489" s="59"/>
    </row>
    <row r="490" spans="1:19" ht="15">
      <c r="A490" s="60"/>
      <c r="B490" s="60"/>
      <c r="C490" s="60"/>
      <c r="D490" s="112"/>
      <c r="E490" s="112"/>
      <c r="F490" s="112"/>
      <c r="G490" s="112"/>
      <c r="H490" s="112"/>
      <c r="I490" s="112"/>
      <c r="J490" s="112"/>
      <c r="K490" s="112"/>
      <c r="N490" s="60"/>
      <c r="O490" s="60"/>
      <c r="P490" s="60"/>
      <c r="Q490" s="119"/>
      <c r="R490" s="59"/>
      <c r="S490" s="59"/>
    </row>
    <row r="491" spans="1:19" ht="15">
      <c r="A491" s="60"/>
      <c r="B491" s="60"/>
      <c r="C491" s="60"/>
      <c r="D491" s="112"/>
      <c r="E491" s="112"/>
      <c r="F491" s="112"/>
      <c r="G491" s="112"/>
      <c r="H491" s="112"/>
      <c r="I491" s="112"/>
      <c r="J491" s="112"/>
      <c r="K491" s="112"/>
      <c r="N491" s="60"/>
      <c r="O491" s="60"/>
      <c r="P491" s="60"/>
      <c r="Q491" s="119"/>
      <c r="R491" s="59"/>
      <c r="S491" s="59"/>
    </row>
    <row r="492" spans="1:19" ht="15">
      <c r="A492" s="60"/>
      <c r="B492" s="60"/>
      <c r="C492" s="60"/>
      <c r="D492" s="112"/>
      <c r="E492" s="112"/>
      <c r="F492" s="112"/>
      <c r="G492" s="112"/>
      <c r="H492" s="112"/>
      <c r="I492" s="112"/>
      <c r="J492" s="112"/>
      <c r="K492" s="112"/>
      <c r="N492" s="60"/>
      <c r="O492" s="60"/>
      <c r="P492" s="60"/>
      <c r="Q492" s="119"/>
      <c r="R492" s="59"/>
      <c r="S492" s="59"/>
    </row>
    <row r="493" spans="1:19" ht="15">
      <c r="A493" s="60"/>
      <c r="B493" s="60"/>
      <c r="C493" s="60"/>
      <c r="D493" s="112"/>
      <c r="E493" s="112"/>
      <c r="F493" s="112"/>
      <c r="G493" s="112"/>
      <c r="H493" s="112"/>
      <c r="I493" s="112"/>
      <c r="J493" s="112"/>
      <c r="K493" s="112"/>
      <c r="N493" s="60"/>
      <c r="O493" s="60"/>
      <c r="P493" s="60"/>
      <c r="Q493" s="119"/>
      <c r="R493" s="59"/>
      <c r="S493" s="59"/>
    </row>
    <row r="494" spans="1:19" ht="15">
      <c r="A494" s="60"/>
      <c r="B494" s="60"/>
      <c r="C494" s="60"/>
      <c r="D494" s="112"/>
      <c r="E494" s="112"/>
      <c r="F494" s="112"/>
      <c r="G494" s="112"/>
      <c r="H494" s="112"/>
      <c r="I494" s="112"/>
      <c r="J494" s="112"/>
      <c r="K494" s="112"/>
      <c r="N494" s="60"/>
      <c r="O494" s="60"/>
      <c r="P494" s="60"/>
      <c r="Q494" s="119"/>
      <c r="R494" s="59"/>
      <c r="S494" s="59"/>
    </row>
    <row r="495" spans="1:19" ht="15">
      <c r="A495" s="60"/>
      <c r="B495" s="60"/>
      <c r="C495" s="60"/>
      <c r="D495" s="112"/>
      <c r="E495" s="112"/>
      <c r="F495" s="112"/>
      <c r="G495" s="112"/>
      <c r="H495" s="112"/>
      <c r="I495" s="112"/>
      <c r="J495" s="112"/>
      <c r="K495" s="112"/>
      <c r="N495" s="60"/>
      <c r="O495" s="60"/>
      <c r="P495" s="60"/>
      <c r="Q495" s="119"/>
      <c r="R495" s="59"/>
      <c r="S495" s="59"/>
    </row>
    <row r="496" spans="1:19" ht="15">
      <c r="A496" s="60"/>
      <c r="B496" s="60"/>
      <c r="C496" s="60"/>
      <c r="D496" s="112"/>
      <c r="E496" s="112"/>
      <c r="F496" s="112"/>
      <c r="G496" s="112"/>
      <c r="H496" s="112"/>
      <c r="I496" s="112"/>
      <c r="J496" s="112"/>
      <c r="K496" s="112"/>
      <c r="N496" s="60"/>
      <c r="O496" s="60"/>
      <c r="P496" s="60"/>
      <c r="Q496" s="119"/>
      <c r="R496" s="59"/>
      <c r="S496" s="59"/>
    </row>
    <row r="497" spans="1:19" ht="15">
      <c r="A497" s="60"/>
      <c r="B497" s="60"/>
      <c r="C497" s="60"/>
      <c r="D497" s="112"/>
      <c r="E497" s="112"/>
      <c r="F497" s="112"/>
      <c r="G497" s="112"/>
      <c r="H497" s="112"/>
      <c r="I497" s="112"/>
      <c r="J497" s="112"/>
      <c r="K497" s="112"/>
      <c r="N497" s="60"/>
      <c r="O497" s="60"/>
      <c r="P497" s="60"/>
      <c r="Q497" s="119"/>
      <c r="R497" s="59"/>
      <c r="S497" s="59"/>
    </row>
    <row r="498" spans="1:19" ht="15">
      <c r="A498" s="60"/>
      <c r="B498" s="60"/>
      <c r="C498" s="60"/>
      <c r="D498" s="112"/>
      <c r="E498" s="112"/>
      <c r="F498" s="112"/>
      <c r="G498" s="112"/>
      <c r="H498" s="112"/>
      <c r="I498" s="112"/>
      <c r="J498" s="112"/>
      <c r="K498" s="112"/>
      <c r="N498" s="60"/>
      <c r="O498" s="60"/>
      <c r="P498" s="60"/>
      <c r="Q498" s="119"/>
      <c r="R498" s="59"/>
      <c r="S498" s="59"/>
    </row>
    <row r="499" spans="1:19" ht="15">
      <c r="A499" s="60"/>
      <c r="B499" s="60"/>
      <c r="C499" s="60"/>
      <c r="D499" s="112"/>
      <c r="E499" s="112"/>
      <c r="F499" s="112"/>
      <c r="G499" s="112"/>
      <c r="H499" s="112"/>
      <c r="I499" s="112"/>
      <c r="J499" s="112"/>
      <c r="K499" s="112"/>
      <c r="N499" s="60"/>
      <c r="O499" s="60"/>
      <c r="P499" s="60"/>
      <c r="Q499" s="119"/>
      <c r="R499" s="59"/>
      <c r="S499" s="59"/>
    </row>
    <row r="500" spans="1:19" ht="15">
      <c r="A500" s="60"/>
      <c r="B500" s="60"/>
      <c r="C500" s="60"/>
      <c r="D500" s="112"/>
      <c r="E500" s="112"/>
      <c r="F500" s="112"/>
      <c r="G500" s="112"/>
      <c r="H500" s="112"/>
      <c r="I500" s="112"/>
      <c r="J500" s="112"/>
      <c r="K500" s="112"/>
      <c r="N500" s="60"/>
      <c r="O500" s="60"/>
      <c r="P500" s="60"/>
      <c r="Q500" s="119"/>
      <c r="R500" s="59"/>
      <c r="S500" s="59"/>
    </row>
    <row r="501" spans="1:19" ht="15">
      <c r="A501" s="60"/>
      <c r="B501" s="60"/>
      <c r="C501" s="60"/>
      <c r="D501" s="112"/>
      <c r="E501" s="112"/>
      <c r="F501" s="112"/>
      <c r="G501" s="112"/>
      <c r="H501" s="112"/>
      <c r="I501" s="112"/>
      <c r="J501" s="112"/>
      <c r="K501" s="112"/>
      <c r="N501" s="60"/>
      <c r="O501" s="60"/>
      <c r="P501" s="60"/>
      <c r="Q501" s="119"/>
      <c r="R501" s="59"/>
      <c r="S501" s="59"/>
    </row>
    <row r="502" spans="1:19" ht="15">
      <c r="A502" s="60"/>
      <c r="B502" s="60"/>
      <c r="C502" s="60"/>
      <c r="D502" s="112"/>
      <c r="E502" s="112"/>
      <c r="F502" s="112"/>
      <c r="G502" s="112"/>
      <c r="H502" s="112"/>
      <c r="I502" s="112"/>
      <c r="J502" s="112"/>
      <c r="K502" s="112"/>
      <c r="N502" s="60"/>
      <c r="O502" s="60"/>
      <c r="P502" s="60"/>
      <c r="Q502" s="119"/>
      <c r="R502" s="59"/>
      <c r="S502" s="59"/>
    </row>
    <row r="503" spans="1:19" ht="15">
      <c r="A503" s="60"/>
      <c r="B503" s="60"/>
      <c r="C503" s="60"/>
      <c r="D503" s="112"/>
      <c r="E503" s="112"/>
      <c r="F503" s="112"/>
      <c r="G503" s="112"/>
      <c r="H503" s="112"/>
      <c r="I503" s="112"/>
      <c r="J503" s="112"/>
      <c r="K503" s="112"/>
      <c r="N503" s="60"/>
      <c r="O503" s="60"/>
      <c r="P503" s="60"/>
      <c r="Q503" s="119"/>
      <c r="R503" s="59"/>
      <c r="S503" s="59"/>
    </row>
    <row r="504" spans="1:19" ht="15">
      <c r="A504" s="60"/>
      <c r="B504" s="60"/>
      <c r="C504" s="60"/>
      <c r="D504" s="112"/>
      <c r="E504" s="112"/>
      <c r="F504" s="112"/>
      <c r="G504" s="112"/>
      <c r="H504" s="112"/>
      <c r="I504" s="112"/>
      <c r="J504" s="112"/>
      <c r="K504" s="112"/>
      <c r="N504" s="60"/>
      <c r="O504" s="60"/>
      <c r="P504" s="60"/>
      <c r="Q504" s="119"/>
      <c r="R504" s="59"/>
      <c r="S504" s="59"/>
    </row>
    <row r="505" spans="1:19" ht="15">
      <c r="A505" s="60"/>
      <c r="B505" s="60"/>
      <c r="C505" s="60"/>
      <c r="D505" s="112"/>
      <c r="E505" s="112"/>
      <c r="F505" s="112"/>
      <c r="G505" s="112"/>
      <c r="H505" s="112"/>
      <c r="I505" s="112"/>
      <c r="J505" s="112"/>
      <c r="K505" s="112"/>
      <c r="N505" s="60"/>
      <c r="O505" s="60"/>
      <c r="P505" s="60"/>
      <c r="Q505" s="119"/>
      <c r="R505" s="59"/>
      <c r="S505" s="59"/>
    </row>
    <row r="506" spans="1:19" ht="15">
      <c r="A506" s="60"/>
      <c r="B506" s="60"/>
      <c r="C506" s="60"/>
      <c r="D506" s="112"/>
      <c r="E506" s="112"/>
      <c r="F506" s="112"/>
      <c r="G506" s="112"/>
      <c r="H506" s="112"/>
      <c r="I506" s="112"/>
      <c r="J506" s="112"/>
      <c r="K506" s="112"/>
      <c r="N506" s="60"/>
      <c r="O506" s="60"/>
      <c r="P506" s="60"/>
      <c r="Q506" s="119"/>
      <c r="R506" s="59"/>
      <c r="S506" s="59"/>
    </row>
    <row r="507" spans="1:19" ht="15">
      <c r="A507" s="60"/>
      <c r="B507" s="60"/>
      <c r="C507" s="60"/>
      <c r="D507" s="112"/>
      <c r="E507" s="112"/>
      <c r="F507" s="112"/>
      <c r="G507" s="112"/>
      <c r="H507" s="112"/>
      <c r="I507" s="112"/>
      <c r="J507" s="112"/>
      <c r="K507" s="112"/>
      <c r="N507" s="60"/>
      <c r="O507" s="60"/>
      <c r="P507" s="60"/>
      <c r="Q507" s="119"/>
      <c r="R507" s="59"/>
      <c r="S507" s="59"/>
    </row>
    <row r="508" spans="1:19" ht="15">
      <c r="A508" s="60"/>
      <c r="B508" s="60"/>
      <c r="C508" s="60"/>
      <c r="D508" s="112"/>
      <c r="E508" s="112"/>
      <c r="F508" s="112"/>
      <c r="G508" s="112"/>
      <c r="H508" s="112"/>
      <c r="I508" s="112"/>
      <c r="J508" s="112"/>
      <c r="K508" s="112"/>
      <c r="N508" s="60"/>
      <c r="O508" s="60"/>
      <c r="P508" s="60"/>
      <c r="Q508" s="119"/>
      <c r="R508" s="59"/>
      <c r="S508" s="59"/>
    </row>
    <row r="509" spans="1:19" ht="15">
      <c r="A509" s="60"/>
      <c r="B509" s="60"/>
      <c r="C509" s="60"/>
      <c r="D509" s="112"/>
      <c r="E509" s="112"/>
      <c r="F509" s="112"/>
      <c r="G509" s="112"/>
      <c r="H509" s="112"/>
      <c r="I509" s="112"/>
      <c r="J509" s="112"/>
      <c r="K509" s="112"/>
      <c r="N509" s="60"/>
      <c r="O509" s="60"/>
      <c r="P509" s="60"/>
      <c r="Q509" s="119"/>
      <c r="R509" s="59"/>
      <c r="S509" s="59"/>
    </row>
    <row r="510" spans="1:19" ht="15">
      <c r="A510" s="60"/>
      <c r="B510" s="60"/>
      <c r="C510" s="60"/>
      <c r="D510" s="112"/>
      <c r="E510" s="112"/>
      <c r="F510" s="112"/>
      <c r="G510" s="112"/>
      <c r="H510" s="112"/>
      <c r="I510" s="112"/>
      <c r="J510" s="112"/>
      <c r="K510" s="112"/>
      <c r="N510" s="60"/>
      <c r="O510" s="60"/>
      <c r="P510" s="60"/>
      <c r="Q510" s="119"/>
      <c r="R510" s="59"/>
      <c r="S510" s="59"/>
    </row>
    <row r="511" spans="1:19" ht="15">
      <c r="A511" s="60"/>
      <c r="B511" s="60"/>
      <c r="C511" s="60"/>
      <c r="D511" s="112"/>
      <c r="E511" s="112"/>
      <c r="F511" s="112"/>
      <c r="G511" s="112"/>
      <c r="H511" s="112"/>
      <c r="I511" s="112"/>
      <c r="J511" s="112"/>
      <c r="K511" s="112"/>
      <c r="N511" s="60"/>
      <c r="O511" s="60"/>
      <c r="P511" s="60"/>
      <c r="Q511" s="119"/>
      <c r="R511" s="59"/>
      <c r="S511" s="59"/>
    </row>
    <row r="512" spans="1:19" ht="15">
      <c r="A512" s="60"/>
      <c r="B512" s="60"/>
      <c r="C512" s="60"/>
      <c r="D512" s="112"/>
      <c r="E512" s="112"/>
      <c r="F512" s="112"/>
      <c r="G512" s="112"/>
      <c r="H512" s="112"/>
      <c r="I512" s="112"/>
      <c r="J512" s="112"/>
      <c r="K512" s="112"/>
      <c r="N512" s="60"/>
      <c r="O512" s="60"/>
      <c r="P512" s="60"/>
      <c r="Q512" s="119"/>
      <c r="R512" s="59"/>
      <c r="S512" s="59"/>
    </row>
    <row r="513" spans="1:19" ht="15">
      <c r="A513" s="60"/>
      <c r="B513" s="60"/>
      <c r="C513" s="60"/>
      <c r="D513" s="112"/>
      <c r="E513" s="112"/>
      <c r="F513" s="112"/>
      <c r="G513" s="112"/>
      <c r="H513" s="112"/>
      <c r="I513" s="112"/>
      <c r="J513" s="112"/>
      <c r="K513" s="112"/>
      <c r="N513" s="60"/>
      <c r="O513" s="60"/>
      <c r="P513" s="60"/>
      <c r="Q513" s="119"/>
      <c r="R513" s="59"/>
      <c r="S513" s="59"/>
    </row>
    <row r="514" spans="1:19" ht="15">
      <c r="A514" s="60"/>
      <c r="B514" s="60"/>
      <c r="C514" s="60"/>
      <c r="D514" s="112"/>
      <c r="E514" s="112"/>
      <c r="F514" s="112"/>
      <c r="G514" s="112"/>
      <c r="H514" s="112"/>
      <c r="I514" s="112"/>
      <c r="J514" s="112"/>
      <c r="K514" s="112"/>
      <c r="N514" s="60"/>
      <c r="O514" s="60"/>
      <c r="P514" s="60"/>
      <c r="Q514" s="119"/>
      <c r="R514" s="59"/>
      <c r="S514" s="59"/>
    </row>
    <row r="515" spans="1:19" ht="15">
      <c r="A515" s="60"/>
      <c r="B515" s="60"/>
      <c r="C515" s="60"/>
      <c r="D515" s="112"/>
      <c r="E515" s="112"/>
      <c r="F515" s="112"/>
      <c r="G515" s="112"/>
      <c r="H515" s="112"/>
      <c r="I515" s="112"/>
      <c r="J515" s="112"/>
      <c r="K515" s="112"/>
      <c r="N515" s="60"/>
      <c r="O515" s="60"/>
      <c r="P515" s="60"/>
      <c r="Q515" s="119"/>
      <c r="R515" s="59"/>
      <c r="S515" s="59"/>
    </row>
    <row r="516" spans="1:19" ht="15">
      <c r="A516" s="60"/>
      <c r="B516" s="60"/>
      <c r="C516" s="60"/>
      <c r="D516" s="112"/>
      <c r="E516" s="112"/>
      <c r="F516" s="112"/>
      <c r="G516" s="112"/>
      <c r="H516" s="112"/>
      <c r="I516" s="112"/>
      <c r="J516" s="112"/>
      <c r="K516" s="112"/>
      <c r="N516" s="60"/>
      <c r="O516" s="60"/>
      <c r="P516" s="60"/>
      <c r="Q516" s="119"/>
      <c r="R516" s="59"/>
      <c r="S516" s="59"/>
    </row>
    <row r="517" spans="1:19" ht="15">
      <c r="A517" s="60"/>
      <c r="B517" s="60"/>
      <c r="C517" s="60"/>
      <c r="D517" s="112"/>
      <c r="E517" s="112"/>
      <c r="F517" s="112"/>
      <c r="G517" s="112"/>
      <c r="H517" s="112"/>
      <c r="I517" s="112"/>
      <c r="J517" s="112"/>
      <c r="K517" s="112"/>
      <c r="N517" s="60"/>
      <c r="O517" s="60"/>
      <c r="P517" s="60"/>
      <c r="Q517" s="119"/>
      <c r="R517" s="59"/>
      <c r="S517" s="59"/>
    </row>
    <row r="518" spans="1:19" ht="15">
      <c r="A518" s="60"/>
      <c r="B518" s="60"/>
      <c r="C518" s="60"/>
      <c r="D518" s="112"/>
      <c r="E518" s="112"/>
      <c r="F518" s="112"/>
      <c r="G518" s="112"/>
      <c r="H518" s="112"/>
      <c r="I518" s="112"/>
      <c r="J518" s="112"/>
      <c r="K518" s="112"/>
      <c r="N518" s="60"/>
      <c r="O518" s="60"/>
      <c r="P518" s="60"/>
      <c r="Q518" s="119"/>
      <c r="R518" s="59"/>
      <c r="S518" s="59"/>
    </row>
    <row r="519" spans="1:19" ht="15">
      <c r="A519" s="60"/>
      <c r="B519" s="60"/>
      <c r="C519" s="60"/>
      <c r="D519" s="112"/>
      <c r="E519" s="112"/>
      <c r="F519" s="112"/>
      <c r="G519" s="112"/>
      <c r="H519" s="112"/>
      <c r="I519" s="112"/>
      <c r="J519" s="112"/>
      <c r="K519" s="112"/>
      <c r="N519" s="60"/>
      <c r="O519" s="60"/>
      <c r="P519" s="60"/>
      <c r="Q519" s="119"/>
      <c r="R519" s="59"/>
      <c r="S519" s="59"/>
    </row>
    <row r="520" spans="1:19" ht="15">
      <c r="A520" s="60"/>
      <c r="B520" s="60"/>
      <c r="C520" s="60"/>
      <c r="D520" s="112"/>
      <c r="E520" s="112"/>
      <c r="F520" s="112"/>
      <c r="G520" s="112"/>
      <c r="H520" s="112"/>
      <c r="I520" s="112"/>
      <c r="J520" s="112"/>
      <c r="K520" s="112"/>
      <c r="N520" s="60"/>
      <c r="O520" s="60"/>
      <c r="P520" s="60"/>
      <c r="Q520" s="119"/>
      <c r="R520" s="59"/>
      <c r="S520" s="59"/>
    </row>
    <row r="521" spans="1:19" ht="15">
      <c r="A521" s="60"/>
      <c r="B521" s="60"/>
      <c r="C521" s="60"/>
      <c r="D521" s="112"/>
      <c r="E521" s="112"/>
      <c r="F521" s="112"/>
      <c r="G521" s="112"/>
      <c r="H521" s="112"/>
      <c r="I521" s="112"/>
      <c r="J521" s="112"/>
      <c r="K521" s="112"/>
      <c r="N521" s="60"/>
      <c r="O521" s="60"/>
      <c r="P521" s="60"/>
      <c r="Q521" s="119"/>
      <c r="R521" s="59"/>
      <c r="S521" s="59"/>
    </row>
    <row r="522" spans="1:19" ht="15">
      <c r="A522" s="60"/>
      <c r="B522" s="60"/>
      <c r="C522" s="60"/>
      <c r="D522" s="112"/>
      <c r="E522" s="112"/>
      <c r="F522" s="112"/>
      <c r="G522" s="112"/>
      <c r="H522" s="112"/>
      <c r="I522" s="112"/>
      <c r="J522" s="112"/>
      <c r="K522" s="112"/>
      <c r="N522" s="60"/>
      <c r="O522" s="60"/>
      <c r="P522" s="60"/>
      <c r="Q522" s="119"/>
      <c r="R522" s="59"/>
      <c r="S522" s="59"/>
    </row>
    <row r="523" spans="1:19" ht="15">
      <c r="A523" s="60"/>
      <c r="B523" s="60"/>
      <c r="C523" s="60"/>
      <c r="D523" s="112"/>
      <c r="E523" s="112"/>
      <c r="F523" s="112"/>
      <c r="G523" s="112"/>
      <c r="H523" s="112"/>
      <c r="I523" s="112"/>
      <c r="J523" s="112"/>
      <c r="K523" s="112"/>
      <c r="N523" s="60"/>
      <c r="O523" s="60"/>
      <c r="P523" s="60"/>
      <c r="Q523" s="119"/>
      <c r="R523" s="59"/>
      <c r="S523" s="59"/>
    </row>
    <row r="524" spans="1:19" ht="15">
      <c r="A524" s="60"/>
      <c r="B524" s="60"/>
      <c r="C524" s="60"/>
      <c r="D524" s="112"/>
      <c r="E524" s="112"/>
      <c r="F524" s="112"/>
      <c r="G524" s="112"/>
      <c r="H524" s="112"/>
      <c r="I524" s="112"/>
      <c r="J524" s="112"/>
      <c r="K524" s="112"/>
      <c r="N524" s="60"/>
      <c r="O524" s="60"/>
      <c r="P524" s="60"/>
      <c r="Q524" s="119"/>
      <c r="R524" s="59"/>
      <c r="S524" s="59"/>
    </row>
    <row r="525" spans="1:19" ht="15">
      <c r="A525" s="60"/>
      <c r="B525" s="60"/>
      <c r="C525" s="60"/>
      <c r="D525" s="112"/>
      <c r="E525" s="112"/>
      <c r="F525" s="112"/>
      <c r="G525" s="112"/>
      <c r="H525" s="112"/>
      <c r="I525" s="112"/>
      <c r="J525" s="112"/>
      <c r="K525" s="112"/>
      <c r="N525" s="60"/>
      <c r="O525" s="60"/>
      <c r="P525" s="60"/>
      <c r="Q525" s="119"/>
      <c r="R525" s="59"/>
      <c r="S525" s="59"/>
    </row>
    <row r="526" spans="1:19" ht="15">
      <c r="A526" s="60"/>
      <c r="B526" s="60"/>
      <c r="C526" s="60"/>
      <c r="D526" s="112"/>
      <c r="E526" s="112"/>
      <c r="F526" s="112"/>
      <c r="G526" s="112"/>
      <c r="H526" s="112"/>
      <c r="I526" s="112"/>
      <c r="J526" s="112"/>
      <c r="K526" s="112"/>
      <c r="N526" s="60"/>
      <c r="O526" s="60"/>
      <c r="P526" s="60"/>
      <c r="Q526" s="119"/>
      <c r="R526" s="59"/>
      <c r="S526" s="59"/>
    </row>
    <row r="527" spans="1:19" ht="15">
      <c r="A527" s="60"/>
      <c r="B527" s="60"/>
      <c r="C527" s="60"/>
      <c r="D527" s="112"/>
      <c r="E527" s="112"/>
      <c r="F527" s="112"/>
      <c r="G527" s="112"/>
      <c r="H527" s="112"/>
      <c r="I527" s="112"/>
      <c r="J527" s="112"/>
      <c r="K527" s="112"/>
      <c r="N527" s="60"/>
      <c r="O527" s="60"/>
      <c r="P527" s="60"/>
      <c r="Q527" s="119"/>
      <c r="R527" s="59"/>
      <c r="S527" s="59"/>
    </row>
    <row r="528" spans="1:19" ht="15">
      <c r="A528" s="60"/>
      <c r="B528" s="60"/>
      <c r="C528" s="60"/>
      <c r="D528" s="112"/>
      <c r="E528" s="112"/>
      <c r="F528" s="112"/>
      <c r="G528" s="112"/>
      <c r="H528" s="112"/>
      <c r="I528" s="112"/>
      <c r="J528" s="112"/>
      <c r="K528" s="112"/>
      <c r="N528" s="60"/>
      <c r="O528" s="60"/>
      <c r="P528" s="60"/>
      <c r="Q528" s="119"/>
      <c r="R528" s="59"/>
      <c r="S528" s="59"/>
    </row>
    <row r="529" spans="1:19" ht="15">
      <c r="A529" s="60"/>
      <c r="B529" s="60"/>
      <c r="C529" s="60"/>
      <c r="D529" s="112"/>
      <c r="E529" s="112"/>
      <c r="F529" s="112"/>
      <c r="G529" s="112"/>
      <c r="H529" s="112"/>
      <c r="I529" s="112"/>
      <c r="J529" s="112"/>
      <c r="K529" s="112"/>
      <c r="N529" s="60"/>
      <c r="O529" s="60"/>
      <c r="P529" s="60"/>
      <c r="Q529" s="119"/>
      <c r="R529" s="59"/>
      <c r="S529" s="59"/>
    </row>
    <row r="530" spans="1:19" ht="15">
      <c r="A530" s="60"/>
      <c r="B530" s="60"/>
      <c r="C530" s="60"/>
      <c r="D530" s="112"/>
      <c r="E530" s="112"/>
      <c r="F530" s="112"/>
      <c r="G530" s="112"/>
      <c r="H530" s="112"/>
      <c r="I530" s="112"/>
      <c r="J530" s="112"/>
      <c r="K530" s="112"/>
      <c r="N530" s="60"/>
      <c r="O530" s="60"/>
      <c r="P530" s="60"/>
      <c r="Q530" s="119"/>
      <c r="R530" s="59"/>
      <c r="S530" s="59"/>
    </row>
    <row r="531" spans="1:19" ht="15">
      <c r="A531" s="60"/>
      <c r="B531" s="60"/>
      <c r="C531" s="60"/>
      <c r="D531" s="112"/>
      <c r="E531" s="112"/>
      <c r="F531" s="112"/>
      <c r="G531" s="112"/>
      <c r="H531" s="112"/>
      <c r="I531" s="112"/>
      <c r="J531" s="112"/>
      <c r="K531" s="112"/>
      <c r="N531" s="60"/>
      <c r="O531" s="60"/>
      <c r="P531" s="60"/>
      <c r="Q531" s="119"/>
      <c r="R531" s="59"/>
      <c r="S531" s="59"/>
    </row>
    <row r="532" spans="1:19" ht="15">
      <c r="A532" s="60"/>
      <c r="B532" s="60"/>
      <c r="C532" s="60"/>
      <c r="D532" s="112"/>
      <c r="E532" s="112"/>
      <c r="F532" s="112"/>
      <c r="G532" s="112"/>
      <c r="H532" s="112"/>
      <c r="I532" s="112"/>
      <c r="J532" s="112"/>
      <c r="K532" s="112"/>
      <c r="N532" s="60"/>
      <c r="O532" s="60"/>
      <c r="P532" s="60"/>
      <c r="Q532" s="119"/>
      <c r="R532" s="59"/>
      <c r="S532" s="59"/>
    </row>
    <row r="533" spans="1:19" ht="15">
      <c r="A533" s="60"/>
      <c r="B533" s="60"/>
      <c r="C533" s="60"/>
      <c r="D533" s="112"/>
      <c r="E533" s="112"/>
      <c r="F533" s="112"/>
      <c r="G533" s="112"/>
      <c r="H533" s="112"/>
      <c r="I533" s="112"/>
      <c r="J533" s="112"/>
      <c r="K533" s="112"/>
      <c r="N533" s="60"/>
      <c r="O533" s="60"/>
      <c r="P533" s="60"/>
      <c r="Q533" s="119"/>
      <c r="R533" s="59"/>
      <c r="S533" s="59"/>
    </row>
    <row r="534" spans="1:19" ht="15">
      <c r="A534" s="60"/>
      <c r="B534" s="60"/>
      <c r="C534" s="60"/>
      <c r="D534" s="112"/>
      <c r="E534" s="112"/>
      <c r="F534" s="112"/>
      <c r="G534" s="112"/>
      <c r="H534" s="112"/>
      <c r="I534" s="112"/>
      <c r="J534" s="112"/>
      <c r="K534" s="112"/>
      <c r="N534" s="60"/>
      <c r="O534" s="60"/>
      <c r="P534" s="60"/>
      <c r="Q534" s="119"/>
      <c r="R534" s="59"/>
      <c r="S534" s="59"/>
    </row>
    <row r="535" spans="1:19" ht="15">
      <c r="A535" s="60"/>
      <c r="B535" s="60"/>
      <c r="C535" s="60"/>
      <c r="D535" s="112"/>
      <c r="E535" s="112"/>
      <c r="F535" s="112"/>
      <c r="G535" s="112"/>
      <c r="H535" s="112"/>
      <c r="I535" s="112"/>
      <c r="J535" s="112"/>
      <c r="K535" s="112"/>
      <c r="N535" s="60"/>
      <c r="O535" s="60"/>
      <c r="P535" s="60"/>
      <c r="Q535" s="119"/>
      <c r="R535" s="59"/>
      <c r="S535" s="59"/>
    </row>
    <row r="536" spans="1:19" ht="15">
      <c r="A536" s="60"/>
      <c r="B536" s="60"/>
      <c r="C536" s="60"/>
      <c r="D536" s="112"/>
      <c r="E536" s="112"/>
      <c r="F536" s="112"/>
      <c r="G536" s="112"/>
      <c r="H536" s="112"/>
      <c r="I536" s="112"/>
      <c r="J536" s="112"/>
      <c r="K536" s="112"/>
      <c r="N536" s="60"/>
      <c r="O536" s="60"/>
      <c r="P536" s="60"/>
      <c r="Q536" s="119"/>
      <c r="R536" s="59"/>
      <c r="S536" s="59"/>
    </row>
    <row r="537" spans="1:19" ht="15">
      <c r="A537" s="60"/>
      <c r="B537" s="60"/>
      <c r="C537" s="60"/>
      <c r="D537" s="112"/>
      <c r="E537" s="112"/>
      <c r="F537" s="112"/>
      <c r="G537" s="112"/>
      <c r="H537" s="112"/>
      <c r="I537" s="112"/>
      <c r="J537" s="112"/>
      <c r="K537" s="112"/>
      <c r="N537" s="60"/>
      <c r="O537" s="60"/>
      <c r="P537" s="60"/>
      <c r="Q537" s="119"/>
      <c r="R537" s="59"/>
      <c r="S537" s="59"/>
    </row>
    <row r="538" spans="1:19" ht="15">
      <c r="A538" s="60"/>
      <c r="B538" s="60"/>
      <c r="C538" s="60"/>
      <c r="D538" s="112"/>
      <c r="E538" s="112"/>
      <c r="F538" s="112"/>
      <c r="G538" s="112"/>
      <c r="H538" s="112"/>
      <c r="I538" s="112"/>
      <c r="J538" s="112"/>
      <c r="K538" s="112"/>
      <c r="N538" s="60"/>
      <c r="O538" s="60"/>
      <c r="P538" s="60"/>
      <c r="Q538" s="119"/>
      <c r="R538" s="59"/>
      <c r="S538" s="59"/>
    </row>
    <row r="539" spans="1:19" ht="15">
      <c r="A539" s="60"/>
      <c r="B539" s="60"/>
      <c r="C539" s="60"/>
      <c r="D539" s="112"/>
      <c r="E539" s="112"/>
      <c r="F539" s="112"/>
      <c r="G539" s="112"/>
      <c r="H539" s="112"/>
      <c r="I539" s="112"/>
      <c r="J539" s="112"/>
      <c r="K539" s="112"/>
      <c r="N539" s="60"/>
      <c r="O539" s="60"/>
      <c r="P539" s="60"/>
      <c r="Q539" s="119"/>
      <c r="R539" s="59"/>
      <c r="S539" s="59"/>
    </row>
    <row r="540" spans="1:19" ht="15">
      <c r="A540" s="60"/>
      <c r="B540" s="60"/>
      <c r="C540" s="60"/>
      <c r="D540" s="112"/>
      <c r="E540" s="112"/>
      <c r="F540" s="112"/>
      <c r="G540" s="112"/>
      <c r="H540" s="112"/>
      <c r="I540" s="112"/>
      <c r="J540" s="112"/>
      <c r="K540" s="112"/>
      <c r="N540" s="60"/>
      <c r="O540" s="60"/>
      <c r="P540" s="60"/>
      <c r="Q540" s="119"/>
      <c r="R540" s="59"/>
      <c r="S540" s="59"/>
    </row>
    <row r="541" spans="1:19" ht="15">
      <c r="A541" s="60"/>
      <c r="B541" s="60"/>
      <c r="C541" s="60"/>
      <c r="D541" s="112"/>
      <c r="E541" s="112"/>
      <c r="F541" s="112"/>
      <c r="G541" s="112"/>
      <c r="H541" s="112"/>
      <c r="I541" s="112"/>
      <c r="J541" s="112"/>
      <c r="K541" s="112"/>
      <c r="N541" s="60"/>
      <c r="O541" s="60"/>
      <c r="P541" s="60"/>
      <c r="Q541" s="119"/>
      <c r="R541" s="59"/>
      <c r="S541" s="59"/>
    </row>
    <row r="542" spans="1:19" ht="15">
      <c r="A542" s="60"/>
      <c r="B542" s="60"/>
      <c r="C542" s="60"/>
      <c r="D542" s="112"/>
      <c r="E542" s="112"/>
      <c r="F542" s="112"/>
      <c r="G542" s="112"/>
      <c r="H542" s="112"/>
      <c r="I542" s="112"/>
      <c r="J542" s="112"/>
      <c r="K542" s="112"/>
      <c r="N542" s="60"/>
      <c r="O542" s="60"/>
      <c r="P542" s="60"/>
      <c r="Q542" s="119"/>
      <c r="R542" s="59"/>
      <c r="S542" s="59"/>
    </row>
    <row r="543" spans="1:19" ht="15">
      <c r="A543" s="60"/>
      <c r="B543" s="60"/>
      <c r="C543" s="60"/>
      <c r="D543" s="112"/>
      <c r="E543" s="112"/>
      <c r="F543" s="112"/>
      <c r="G543" s="112"/>
      <c r="H543" s="112"/>
      <c r="I543" s="112"/>
      <c r="J543" s="112"/>
      <c r="K543" s="112"/>
      <c r="N543" s="60"/>
      <c r="O543" s="60"/>
      <c r="P543" s="60"/>
      <c r="Q543" s="119"/>
      <c r="R543" s="59"/>
      <c r="S543" s="59"/>
    </row>
    <row r="544" spans="1:19" ht="15">
      <c r="A544" s="60"/>
      <c r="B544" s="60"/>
      <c r="C544" s="60"/>
      <c r="D544" s="112"/>
      <c r="E544" s="112"/>
      <c r="F544" s="112"/>
      <c r="G544" s="112"/>
      <c r="H544" s="112"/>
      <c r="I544" s="112"/>
      <c r="J544" s="112"/>
      <c r="K544" s="112"/>
      <c r="N544" s="60"/>
      <c r="O544" s="60"/>
      <c r="P544" s="60"/>
      <c r="Q544" s="119"/>
      <c r="R544" s="59"/>
      <c r="S544" s="59"/>
    </row>
    <row r="545" spans="1:19" ht="15">
      <c r="A545" s="60"/>
      <c r="B545" s="60"/>
      <c r="C545" s="60"/>
      <c r="D545" s="112"/>
      <c r="E545" s="112"/>
      <c r="F545" s="112"/>
      <c r="G545" s="112"/>
      <c r="H545" s="112"/>
      <c r="I545" s="112"/>
      <c r="J545" s="112"/>
      <c r="K545" s="112"/>
      <c r="N545" s="60"/>
      <c r="O545" s="60"/>
      <c r="P545" s="60"/>
      <c r="Q545" s="119"/>
      <c r="R545" s="59"/>
      <c r="S545" s="59"/>
    </row>
    <row r="546" spans="1:19" ht="15">
      <c r="A546" s="60"/>
      <c r="B546" s="60"/>
      <c r="C546" s="60"/>
      <c r="D546" s="112"/>
      <c r="E546" s="112"/>
      <c r="F546" s="112"/>
      <c r="G546" s="112"/>
      <c r="H546" s="112"/>
      <c r="I546" s="112"/>
      <c r="J546" s="112"/>
      <c r="K546" s="112"/>
      <c r="N546" s="60"/>
      <c r="O546" s="60"/>
      <c r="P546" s="60"/>
      <c r="Q546" s="119"/>
      <c r="R546" s="59"/>
      <c r="S546" s="59"/>
    </row>
    <row r="547" spans="1:19" ht="15">
      <c r="A547" s="60"/>
      <c r="B547" s="60"/>
      <c r="C547" s="60"/>
      <c r="D547" s="112"/>
      <c r="E547" s="112"/>
      <c r="F547" s="112"/>
      <c r="G547" s="112"/>
      <c r="H547" s="112"/>
      <c r="I547" s="112"/>
      <c r="J547" s="112"/>
      <c r="K547" s="112"/>
      <c r="N547" s="60"/>
      <c r="O547" s="60"/>
      <c r="P547" s="60"/>
      <c r="Q547" s="119"/>
      <c r="R547" s="59"/>
      <c r="S547" s="59"/>
    </row>
    <row r="548" spans="1:19" ht="15">
      <c r="A548" s="60"/>
      <c r="B548" s="60"/>
      <c r="C548" s="60"/>
      <c r="D548" s="112"/>
      <c r="E548" s="112"/>
      <c r="F548" s="112"/>
      <c r="G548" s="112"/>
      <c r="H548" s="112"/>
      <c r="I548" s="112"/>
      <c r="J548" s="112"/>
      <c r="K548" s="112"/>
      <c r="N548" s="60"/>
      <c r="O548" s="60"/>
      <c r="P548" s="60"/>
      <c r="Q548" s="119"/>
      <c r="R548" s="59"/>
      <c r="S548" s="59"/>
    </row>
    <row r="549" spans="1:19" ht="15">
      <c r="A549" s="60"/>
      <c r="B549" s="60"/>
      <c r="C549" s="60"/>
      <c r="D549" s="112"/>
      <c r="E549" s="112"/>
      <c r="F549" s="112"/>
      <c r="G549" s="112"/>
      <c r="H549" s="112"/>
      <c r="I549" s="112"/>
      <c r="J549" s="112"/>
      <c r="K549" s="112"/>
      <c r="N549" s="60"/>
      <c r="O549" s="60"/>
      <c r="P549" s="60"/>
      <c r="Q549" s="119"/>
      <c r="R549" s="59"/>
      <c r="S549" s="59"/>
    </row>
    <row r="550" spans="1:19" ht="15">
      <c r="A550" s="60"/>
      <c r="B550" s="60"/>
      <c r="C550" s="60"/>
      <c r="D550" s="112"/>
      <c r="E550" s="112"/>
      <c r="F550" s="112"/>
      <c r="G550" s="112"/>
      <c r="H550" s="112"/>
      <c r="I550" s="112"/>
      <c r="J550" s="112"/>
      <c r="K550" s="112"/>
      <c r="N550" s="60"/>
      <c r="O550" s="60"/>
      <c r="P550" s="60"/>
      <c r="Q550" s="119"/>
      <c r="R550" s="59"/>
      <c r="S550" s="59"/>
    </row>
    <row r="551" spans="1:19" ht="15">
      <c r="A551" s="60"/>
      <c r="B551" s="60"/>
      <c r="C551" s="60"/>
      <c r="D551" s="112"/>
      <c r="E551" s="112"/>
      <c r="F551" s="112"/>
      <c r="G551" s="112"/>
      <c r="H551" s="112"/>
      <c r="I551" s="112"/>
      <c r="J551" s="112"/>
      <c r="K551" s="112"/>
      <c r="N551" s="60"/>
      <c r="O551" s="60"/>
      <c r="P551" s="60"/>
      <c r="Q551" s="119"/>
      <c r="R551" s="59"/>
      <c r="S551" s="59"/>
    </row>
    <row r="552" spans="1:18" ht="15">
      <c r="A552" s="60"/>
      <c r="B552" s="60"/>
      <c r="C552" s="60"/>
      <c r="D552" s="112"/>
      <c r="E552" s="112"/>
      <c r="F552" s="112"/>
      <c r="G552" s="112"/>
      <c r="H552" s="112"/>
      <c r="I552" s="112"/>
      <c r="J552" s="112"/>
      <c r="K552" s="112"/>
      <c r="N552" s="60"/>
      <c r="O552" s="60"/>
      <c r="P552" s="60"/>
      <c r="Q552" s="119"/>
      <c r="R552" s="7"/>
    </row>
    <row r="553" spans="1:18" ht="15">
      <c r="A553" s="60"/>
      <c r="B553" s="60"/>
      <c r="C553" s="60"/>
      <c r="D553" s="112"/>
      <c r="E553" s="112"/>
      <c r="F553" s="112"/>
      <c r="G553" s="112"/>
      <c r="H553" s="112"/>
      <c r="I553" s="112"/>
      <c r="J553" s="112"/>
      <c r="K553" s="112"/>
      <c r="N553" s="60"/>
      <c r="O553" s="60"/>
      <c r="P553" s="60"/>
      <c r="Q553" s="119"/>
      <c r="R553" s="7"/>
    </row>
    <row r="554" spans="1:18" ht="15">
      <c r="A554" s="60"/>
      <c r="B554" s="60"/>
      <c r="C554" s="60"/>
      <c r="D554" s="112"/>
      <c r="E554" s="112"/>
      <c r="F554" s="112"/>
      <c r="G554" s="112"/>
      <c r="H554" s="112"/>
      <c r="I554" s="112"/>
      <c r="J554" s="112"/>
      <c r="K554" s="112"/>
      <c r="N554" s="60"/>
      <c r="O554" s="60"/>
      <c r="P554" s="60"/>
      <c r="Q554" s="119"/>
      <c r="R554" s="7"/>
    </row>
    <row r="555" spans="1:18" ht="15">
      <c r="A555" s="60"/>
      <c r="B555" s="60"/>
      <c r="C555" s="60"/>
      <c r="D555" s="112"/>
      <c r="E555" s="112"/>
      <c r="F555" s="112"/>
      <c r="G555" s="112"/>
      <c r="H555" s="112"/>
      <c r="I555" s="112"/>
      <c r="J555" s="112"/>
      <c r="K555" s="112"/>
      <c r="N555" s="60"/>
      <c r="O555" s="60"/>
      <c r="P555" s="60"/>
      <c r="Q555" s="119"/>
      <c r="R555" s="7"/>
    </row>
    <row r="556" spans="1:18" ht="15">
      <c r="A556" s="60"/>
      <c r="B556" s="60"/>
      <c r="C556" s="60"/>
      <c r="D556" s="112"/>
      <c r="E556" s="112"/>
      <c r="F556" s="112"/>
      <c r="G556" s="112"/>
      <c r="H556" s="112"/>
      <c r="I556" s="112"/>
      <c r="J556" s="112"/>
      <c r="K556" s="112"/>
      <c r="N556" s="60"/>
      <c r="O556" s="60"/>
      <c r="P556" s="60"/>
      <c r="Q556" s="119"/>
      <c r="R556" s="7"/>
    </row>
    <row r="557" spans="1:18" ht="15">
      <c r="A557" s="60"/>
      <c r="B557" s="60"/>
      <c r="C557" s="60"/>
      <c r="D557" s="112"/>
      <c r="E557" s="112"/>
      <c r="F557" s="112"/>
      <c r="G557" s="112"/>
      <c r="H557" s="112"/>
      <c r="I557" s="112"/>
      <c r="J557" s="112"/>
      <c r="K557" s="112"/>
      <c r="N557" s="60"/>
      <c r="O557" s="60"/>
      <c r="P557" s="60"/>
      <c r="Q557" s="119"/>
      <c r="R557" s="7"/>
    </row>
    <row r="558" spans="1:18" ht="15">
      <c r="A558" s="60"/>
      <c r="B558" s="60"/>
      <c r="C558" s="60"/>
      <c r="D558" s="112"/>
      <c r="E558" s="112"/>
      <c r="F558" s="112"/>
      <c r="G558" s="112"/>
      <c r="H558" s="112"/>
      <c r="I558" s="112"/>
      <c r="J558" s="112"/>
      <c r="K558" s="112"/>
      <c r="N558" s="60"/>
      <c r="O558" s="60"/>
      <c r="P558" s="60"/>
      <c r="Q558" s="119"/>
      <c r="R558" s="7"/>
    </row>
    <row r="559" spans="17:18" ht="15">
      <c r="Q559" s="117"/>
      <c r="R559" s="7"/>
    </row>
    <row r="560" spans="17:18" ht="15">
      <c r="Q560" s="117"/>
      <c r="R560" s="7"/>
    </row>
    <row r="561" spans="17:18" ht="15">
      <c r="Q561" s="117"/>
      <c r="R561" s="7"/>
    </row>
    <row r="562" spans="17:18" ht="15">
      <c r="Q562" s="117"/>
      <c r="R562" s="7"/>
    </row>
    <row r="563" spans="17:18" ht="15">
      <c r="Q563" s="117"/>
      <c r="R563" s="7"/>
    </row>
    <row r="564" spans="17:18" ht="15">
      <c r="Q564" s="117"/>
      <c r="R564" s="7"/>
    </row>
    <row r="565" spans="17:18" ht="15">
      <c r="Q565" s="117"/>
      <c r="R565" s="7"/>
    </row>
    <row r="566" spans="17:18" ht="15">
      <c r="Q566" s="117"/>
      <c r="R566" s="7"/>
    </row>
    <row r="567" spans="17:18" ht="15">
      <c r="Q567" s="117"/>
      <c r="R567" s="7"/>
    </row>
    <row r="568" spans="17:18" ht="15">
      <c r="Q568" s="117"/>
      <c r="R568" s="7"/>
    </row>
    <row r="569" spans="17:18" ht="15">
      <c r="Q569" s="117"/>
      <c r="R569" s="7"/>
    </row>
    <row r="570" spans="17:18" ht="15">
      <c r="Q570" s="117"/>
      <c r="R570" s="7"/>
    </row>
    <row r="571" spans="17:18" ht="15">
      <c r="Q571" s="117"/>
      <c r="R571" s="7"/>
    </row>
    <row r="572" spans="17:18" ht="15">
      <c r="Q572" s="117"/>
      <c r="R572" s="7"/>
    </row>
    <row r="573" spans="17:18" ht="15">
      <c r="Q573" s="117"/>
      <c r="R573" s="7"/>
    </row>
    <row r="574" spans="17:18" ht="15">
      <c r="Q574" s="117"/>
      <c r="R574" s="7"/>
    </row>
    <row r="575" spans="17:18" ht="15">
      <c r="Q575" s="117"/>
      <c r="R575" s="7"/>
    </row>
    <row r="576" spans="17:18" ht="15">
      <c r="Q576" s="117"/>
      <c r="R576" s="7"/>
    </row>
    <row r="577" spans="17:18" ht="15">
      <c r="Q577" s="117"/>
      <c r="R577" s="7"/>
    </row>
    <row r="578" spans="17:18" ht="15">
      <c r="Q578" s="117"/>
      <c r="R578" s="7"/>
    </row>
    <row r="579" spans="17:18" ht="15">
      <c r="Q579" s="117"/>
      <c r="R579" s="7"/>
    </row>
    <row r="580" spans="17:18" ht="15">
      <c r="Q580" s="117"/>
      <c r="R580" s="7"/>
    </row>
    <row r="581" spans="17:18" ht="15">
      <c r="Q581" s="117"/>
      <c r="R581" s="7"/>
    </row>
    <row r="582" spans="17:18" ht="15">
      <c r="Q582" s="117"/>
      <c r="R582" s="7"/>
    </row>
    <row r="583" spans="17:18" ht="15">
      <c r="Q583" s="117"/>
      <c r="R583" s="7"/>
    </row>
    <row r="584" spans="17:18" ht="15">
      <c r="Q584" s="117"/>
      <c r="R584" s="7"/>
    </row>
    <row r="585" spans="17:18" ht="15">
      <c r="Q585" s="117"/>
      <c r="R585" s="7"/>
    </row>
    <row r="586" spans="17:18" ht="15">
      <c r="Q586" s="117"/>
      <c r="R586" s="7"/>
    </row>
    <row r="587" spans="17:18" ht="15">
      <c r="Q587" s="117"/>
      <c r="R587" s="7"/>
    </row>
    <row r="588" spans="17:18" ht="15">
      <c r="Q588" s="117"/>
      <c r="R588" s="7"/>
    </row>
    <row r="589" spans="17:18" ht="15">
      <c r="Q589" s="117"/>
      <c r="R589" s="7"/>
    </row>
    <row r="590" spans="17:18" ht="15">
      <c r="Q590" s="117"/>
      <c r="R590" s="7"/>
    </row>
    <row r="591" spans="17:18" ht="15">
      <c r="Q591" s="117"/>
      <c r="R591" s="7"/>
    </row>
    <row r="592" spans="17:18" ht="15">
      <c r="Q592" s="117"/>
      <c r="R592" s="7"/>
    </row>
    <row r="593" spans="17:18" ht="15">
      <c r="Q593" s="117"/>
      <c r="R593" s="7"/>
    </row>
    <row r="594" spans="17:18" ht="15">
      <c r="Q594" s="117"/>
      <c r="R594" s="7"/>
    </row>
    <row r="595" spans="17:18" ht="15">
      <c r="Q595" s="117"/>
      <c r="R595" s="7"/>
    </row>
    <row r="596" spans="17:18" ht="15">
      <c r="Q596" s="117"/>
      <c r="R596" s="7"/>
    </row>
    <row r="597" spans="17:18" ht="15">
      <c r="Q597" s="117"/>
      <c r="R597" s="7"/>
    </row>
    <row r="598" spans="17:18" ht="15">
      <c r="Q598" s="117"/>
      <c r="R598" s="7"/>
    </row>
    <row r="599" spans="17:18" ht="15">
      <c r="Q599" s="117"/>
      <c r="R599" s="7"/>
    </row>
    <row r="600" spans="17:18" ht="15">
      <c r="Q600" s="117"/>
      <c r="R600" s="7"/>
    </row>
    <row r="601" spans="17:18" ht="15">
      <c r="Q601" s="117"/>
      <c r="R601" s="7"/>
    </row>
    <row r="602" spans="17:18" ht="15">
      <c r="Q602" s="117"/>
      <c r="R602" s="7"/>
    </row>
    <row r="603" spans="17:18" ht="15">
      <c r="Q603" s="117"/>
      <c r="R603" s="7"/>
    </row>
    <row r="604" spans="17:18" ht="15">
      <c r="Q604" s="117"/>
      <c r="R604" s="7"/>
    </row>
    <row r="605" spans="17:18" ht="15">
      <c r="Q605" s="117"/>
      <c r="R605" s="7"/>
    </row>
    <row r="606" spans="17:18" ht="15">
      <c r="Q606" s="117"/>
      <c r="R606" s="7"/>
    </row>
    <row r="607" spans="17:18" ht="15">
      <c r="Q607" s="117"/>
      <c r="R607" s="7"/>
    </row>
    <row r="608" spans="17:18" ht="15">
      <c r="Q608" s="117"/>
      <c r="R608" s="7"/>
    </row>
    <row r="609" spans="17:18" ht="15">
      <c r="Q609" s="117"/>
      <c r="R609" s="7"/>
    </row>
    <row r="610" spans="17:18" ht="15">
      <c r="Q610" s="117"/>
      <c r="R610" s="7"/>
    </row>
    <row r="611" spans="17:18" ht="15">
      <c r="Q611" s="117"/>
      <c r="R611" s="7"/>
    </row>
    <row r="612" spans="17:18" ht="15">
      <c r="Q612" s="117"/>
      <c r="R612" s="7"/>
    </row>
    <row r="613" spans="17:18" ht="15">
      <c r="Q613" s="117"/>
      <c r="R613" s="7"/>
    </row>
    <row r="614" spans="17:18" ht="15">
      <c r="Q614" s="117"/>
      <c r="R614" s="7"/>
    </row>
    <row r="615" spans="17:18" ht="15">
      <c r="Q615" s="117"/>
      <c r="R615" s="7"/>
    </row>
    <row r="616" spans="17:18" ht="15">
      <c r="Q616" s="117"/>
      <c r="R616" s="7"/>
    </row>
    <row r="617" spans="17:18" ht="15">
      <c r="Q617" s="117"/>
      <c r="R617" s="7"/>
    </row>
    <row r="618" spans="17:18" ht="15">
      <c r="Q618" s="117"/>
      <c r="R618" s="7"/>
    </row>
    <row r="619" spans="17:18" ht="15">
      <c r="Q619" s="117"/>
      <c r="R619" s="7"/>
    </row>
    <row r="620" spans="17:18" ht="15">
      <c r="Q620" s="117"/>
      <c r="R620" s="7"/>
    </row>
    <row r="621" spans="17:18" ht="15">
      <c r="Q621" s="117"/>
      <c r="R621" s="7"/>
    </row>
    <row r="622" spans="17:18" ht="15">
      <c r="Q622" s="117"/>
      <c r="R622" s="7"/>
    </row>
    <row r="623" spans="17:18" ht="15">
      <c r="Q623" s="117"/>
      <c r="R623" s="7"/>
    </row>
    <row r="624" spans="17:18" ht="15">
      <c r="Q624" s="117"/>
      <c r="R624" s="7"/>
    </row>
    <row r="625" spans="17:18" ht="15">
      <c r="Q625" s="117"/>
      <c r="R625" s="7"/>
    </row>
    <row r="626" spans="17:18" ht="15">
      <c r="Q626" s="117"/>
      <c r="R626" s="7"/>
    </row>
    <row r="627" spans="17:18" ht="15">
      <c r="Q627" s="117"/>
      <c r="R627" s="7"/>
    </row>
    <row r="628" spans="17:18" ht="15">
      <c r="Q628" s="117"/>
      <c r="R628" s="7"/>
    </row>
    <row r="629" spans="17:18" ht="15">
      <c r="Q629" s="117"/>
      <c r="R629" s="7"/>
    </row>
    <row r="630" spans="17:18" ht="15">
      <c r="Q630" s="117"/>
      <c r="R630" s="7"/>
    </row>
    <row r="631" spans="17:18" ht="15">
      <c r="Q631" s="117"/>
      <c r="R631" s="7"/>
    </row>
    <row r="632" spans="17:18" ht="15">
      <c r="Q632" s="117"/>
      <c r="R632" s="7"/>
    </row>
    <row r="633" spans="17:18" ht="15">
      <c r="Q633" s="117"/>
      <c r="R633" s="7"/>
    </row>
    <row r="634" spans="17:18" ht="15">
      <c r="Q634" s="117"/>
      <c r="R634" s="7"/>
    </row>
    <row r="635" spans="17:18" ht="15">
      <c r="Q635" s="117"/>
      <c r="R635" s="7"/>
    </row>
    <row r="636" spans="17:18" ht="15">
      <c r="Q636" s="117"/>
      <c r="R636" s="7"/>
    </row>
    <row r="637" spans="17:18" ht="15">
      <c r="Q637" s="117"/>
      <c r="R637" s="7"/>
    </row>
    <row r="638" spans="17:18" ht="15">
      <c r="Q638" s="117"/>
      <c r="R638" s="7"/>
    </row>
    <row r="639" spans="17:18" ht="15">
      <c r="Q639" s="117"/>
      <c r="R639" s="7"/>
    </row>
    <row r="640" spans="17:18" ht="15">
      <c r="Q640" s="117"/>
      <c r="R640" s="7"/>
    </row>
    <row r="641" spans="17:18" ht="15">
      <c r="Q641" s="117"/>
      <c r="R641" s="7"/>
    </row>
    <row r="642" spans="17:18" ht="15">
      <c r="Q642" s="117"/>
      <c r="R642" s="7"/>
    </row>
    <row r="643" spans="17:18" ht="15">
      <c r="Q643" s="117"/>
      <c r="R643" s="7"/>
    </row>
    <row r="644" spans="17:18" ht="15">
      <c r="Q644" s="117"/>
      <c r="R644" s="7"/>
    </row>
    <row r="645" spans="17:18" ht="15">
      <c r="Q645" s="117"/>
      <c r="R645" s="7"/>
    </row>
    <row r="646" spans="17:18" ht="15">
      <c r="Q646" s="117"/>
      <c r="R646" s="7"/>
    </row>
    <row r="647" spans="17:18" ht="15">
      <c r="Q647" s="117"/>
      <c r="R647" s="7"/>
    </row>
    <row r="648" spans="17:18" ht="15">
      <c r="Q648" s="117"/>
      <c r="R648" s="7"/>
    </row>
    <row r="649" spans="17:18" ht="15">
      <c r="Q649" s="117"/>
      <c r="R649" s="7"/>
    </row>
    <row r="650" spans="17:18" ht="15">
      <c r="Q650" s="117"/>
      <c r="R650" s="7"/>
    </row>
    <row r="651" spans="17:18" ht="15">
      <c r="Q651" s="117"/>
      <c r="R651" s="7"/>
    </row>
    <row r="652" spans="17:18" ht="15">
      <c r="Q652" s="117"/>
      <c r="R652" s="7"/>
    </row>
    <row r="653" spans="17:18" ht="15">
      <c r="Q653" s="117"/>
      <c r="R653" s="7"/>
    </row>
    <row r="654" spans="17:18" ht="15">
      <c r="Q654" s="117"/>
      <c r="R654" s="7"/>
    </row>
    <row r="655" spans="17:18" ht="15">
      <c r="Q655" s="117"/>
      <c r="R655" s="7"/>
    </row>
    <row r="656" spans="17:18" ht="15">
      <c r="Q656" s="117"/>
      <c r="R656" s="7"/>
    </row>
    <row r="657" spans="17:18" ht="15">
      <c r="Q657" s="117"/>
      <c r="R657" s="7"/>
    </row>
    <row r="658" spans="17:18" ht="15">
      <c r="Q658" s="117"/>
      <c r="R658" s="7"/>
    </row>
    <row r="659" spans="17:18" ht="15">
      <c r="Q659" s="117"/>
      <c r="R659" s="7"/>
    </row>
    <row r="660" spans="17:18" ht="15">
      <c r="Q660" s="117"/>
      <c r="R660" s="7"/>
    </row>
    <row r="661" spans="17:18" ht="15">
      <c r="Q661" s="117"/>
      <c r="R661" s="7"/>
    </row>
    <row r="662" spans="17:18" ht="15">
      <c r="Q662" s="117"/>
      <c r="R662" s="7"/>
    </row>
    <row r="663" spans="17:18" ht="15">
      <c r="Q663" s="117"/>
      <c r="R663" s="7"/>
    </row>
    <row r="664" spans="17:18" ht="15">
      <c r="Q664" s="117"/>
      <c r="R664" s="7"/>
    </row>
    <row r="665" spans="17:18" ht="15">
      <c r="Q665" s="117"/>
      <c r="R665" s="7"/>
    </row>
    <row r="666" spans="17:18" ht="15">
      <c r="Q666" s="117"/>
      <c r="R666" s="7"/>
    </row>
    <row r="667" spans="17:18" ht="15">
      <c r="Q667" s="117"/>
      <c r="R667" s="7"/>
    </row>
    <row r="668" spans="17:18" ht="15">
      <c r="Q668" s="117"/>
      <c r="R668" s="7"/>
    </row>
    <row r="669" spans="17:18" ht="15">
      <c r="Q669" s="117"/>
      <c r="R669" s="7"/>
    </row>
    <row r="670" spans="17:18" ht="15">
      <c r="Q670" s="117"/>
      <c r="R670" s="7"/>
    </row>
    <row r="671" spans="17:18" ht="15">
      <c r="Q671" s="117"/>
      <c r="R671" s="7"/>
    </row>
    <row r="672" spans="17:18" ht="15">
      <c r="Q672" s="117"/>
      <c r="R672" s="7"/>
    </row>
    <row r="673" spans="17:18" ht="15">
      <c r="Q673" s="117"/>
      <c r="R673" s="7"/>
    </row>
    <row r="674" spans="17:18" ht="15">
      <c r="Q674" s="117"/>
      <c r="R674" s="7"/>
    </row>
    <row r="675" spans="17:18" ht="15">
      <c r="Q675" s="117"/>
      <c r="R675" s="7"/>
    </row>
    <row r="676" spans="17:18" ht="15">
      <c r="Q676" s="117"/>
      <c r="R676" s="7"/>
    </row>
    <row r="677" spans="17:18" ht="15">
      <c r="Q677" s="117"/>
      <c r="R677" s="7"/>
    </row>
    <row r="678" spans="17:18" ht="15">
      <c r="Q678" s="117"/>
      <c r="R678" s="7"/>
    </row>
    <row r="679" spans="17:18" ht="15">
      <c r="Q679" s="117"/>
      <c r="R679" s="7"/>
    </row>
    <row r="680" spans="17:18" ht="15">
      <c r="Q680" s="117"/>
      <c r="R680" s="7"/>
    </row>
    <row r="681" spans="17:18" ht="15">
      <c r="Q681" s="117"/>
      <c r="R681" s="7"/>
    </row>
    <row r="682" spans="17:18" ht="15">
      <c r="Q682" s="117"/>
      <c r="R682" s="7"/>
    </row>
    <row r="683" spans="17:18" ht="15">
      <c r="Q683" s="117"/>
      <c r="R683" s="7"/>
    </row>
    <row r="684" spans="17:18" ht="15">
      <c r="Q684" s="117"/>
      <c r="R684" s="7"/>
    </row>
    <row r="685" spans="17:18" ht="15">
      <c r="Q685" s="117"/>
      <c r="R685" s="7"/>
    </row>
    <row r="686" spans="17:18" ht="15">
      <c r="Q686" s="117"/>
      <c r="R686" s="7"/>
    </row>
    <row r="687" spans="17:18" ht="15">
      <c r="Q687" s="117"/>
      <c r="R687" s="7"/>
    </row>
    <row r="688" spans="17:18" ht="15">
      <c r="Q688" s="117"/>
      <c r="R688" s="7"/>
    </row>
    <row r="689" spans="17:18" ht="15">
      <c r="Q689" s="117"/>
      <c r="R689" s="7"/>
    </row>
    <row r="690" spans="17:18" ht="15">
      <c r="Q690" s="117"/>
      <c r="R690" s="7"/>
    </row>
    <row r="691" spans="17:18" ht="15">
      <c r="Q691" s="117"/>
      <c r="R691" s="7"/>
    </row>
    <row r="692" spans="17:18" ht="15">
      <c r="Q692" s="117"/>
      <c r="R692" s="7"/>
    </row>
    <row r="693" spans="17:18" ht="15">
      <c r="Q693" s="117"/>
      <c r="R693" s="7"/>
    </row>
    <row r="694" spans="17:18" ht="15">
      <c r="Q694" s="117"/>
      <c r="R694" s="7"/>
    </row>
    <row r="695" spans="17:18" ht="15">
      <c r="Q695" s="117"/>
      <c r="R695" s="7"/>
    </row>
    <row r="696" spans="17:18" ht="15">
      <c r="Q696" s="117"/>
      <c r="R696" s="7"/>
    </row>
    <row r="697" spans="17:18" ht="15">
      <c r="Q697" s="117"/>
      <c r="R697" s="7"/>
    </row>
    <row r="698" spans="17:18" ht="15">
      <c r="Q698" s="117"/>
      <c r="R698" s="7"/>
    </row>
    <row r="699" spans="17:18" ht="15">
      <c r="Q699" s="117"/>
      <c r="R699" s="7"/>
    </row>
    <row r="700" spans="17:18" ht="15">
      <c r="Q700" s="117"/>
      <c r="R700" s="7"/>
    </row>
    <row r="701" spans="17:18" ht="15">
      <c r="Q701" s="117"/>
      <c r="R701" s="7"/>
    </row>
    <row r="702" spans="17:18" ht="15">
      <c r="Q702" s="117"/>
      <c r="R702" s="7"/>
    </row>
    <row r="703" spans="17:18" ht="15">
      <c r="Q703" s="117"/>
      <c r="R703" s="7"/>
    </row>
    <row r="704" spans="17:18" ht="15">
      <c r="Q704" s="117"/>
      <c r="R704" s="7"/>
    </row>
    <row r="705" spans="17:18" ht="15">
      <c r="Q705" s="117"/>
      <c r="R705" s="7"/>
    </row>
    <row r="706" spans="17:18" ht="15">
      <c r="Q706" s="117"/>
      <c r="R706" s="7"/>
    </row>
    <row r="707" spans="17:18" ht="15">
      <c r="Q707" s="117"/>
      <c r="R707" s="7"/>
    </row>
    <row r="708" spans="17:18" ht="15">
      <c r="Q708" s="117"/>
      <c r="R708" s="7"/>
    </row>
    <row r="709" spans="17:18" ht="15">
      <c r="Q709" s="117"/>
      <c r="R709" s="7"/>
    </row>
    <row r="710" spans="17:18" ht="15">
      <c r="Q710" s="117"/>
      <c r="R710" s="7"/>
    </row>
    <row r="711" spans="17:18" ht="15">
      <c r="Q711" s="117"/>
      <c r="R711" s="7"/>
    </row>
    <row r="712" spans="17:18" ht="15">
      <c r="Q712" s="117"/>
      <c r="R712" s="7"/>
    </row>
    <row r="713" spans="17:18" ht="15">
      <c r="Q713" s="117"/>
      <c r="R713" s="7"/>
    </row>
    <row r="714" spans="17:18" ht="15">
      <c r="Q714" s="117"/>
      <c r="R714" s="7"/>
    </row>
    <row r="715" spans="17:18" ht="15">
      <c r="Q715" s="117"/>
      <c r="R715" s="7"/>
    </row>
    <row r="716" spans="17:18" ht="15">
      <c r="Q716" s="117"/>
      <c r="R716" s="7"/>
    </row>
    <row r="717" spans="17:18" ht="15">
      <c r="Q717" s="117"/>
      <c r="R717" s="7"/>
    </row>
    <row r="718" spans="17:18" ht="15">
      <c r="Q718" s="117"/>
      <c r="R718" s="7"/>
    </row>
    <row r="719" spans="17:18" ht="15">
      <c r="Q719" s="117"/>
      <c r="R719" s="7"/>
    </row>
    <row r="720" spans="17:18" ht="15">
      <c r="Q720" s="117"/>
      <c r="R720" s="7"/>
    </row>
    <row r="721" spans="17:18" ht="15">
      <c r="Q721" s="117"/>
      <c r="R721" s="7"/>
    </row>
    <row r="722" spans="17:18" ht="15">
      <c r="Q722" s="117"/>
      <c r="R722" s="7"/>
    </row>
    <row r="723" spans="17:18" ht="15">
      <c r="Q723" s="117"/>
      <c r="R723" s="7"/>
    </row>
    <row r="724" spans="17:18" ht="15">
      <c r="Q724" s="117"/>
      <c r="R724" s="7"/>
    </row>
    <row r="725" spans="17:18" ht="15">
      <c r="Q725" s="117"/>
      <c r="R725" s="7"/>
    </row>
    <row r="726" spans="17:18" ht="15">
      <c r="Q726" s="117"/>
      <c r="R726" s="7"/>
    </row>
    <row r="727" spans="17:18" ht="15">
      <c r="Q727" s="117"/>
      <c r="R727" s="7"/>
    </row>
    <row r="728" spans="17:18" ht="15">
      <c r="Q728" s="117"/>
      <c r="R728" s="7"/>
    </row>
    <row r="729" spans="17:18" ht="15">
      <c r="Q729" s="117"/>
      <c r="R729" s="7"/>
    </row>
    <row r="730" spans="17:18" ht="15">
      <c r="Q730" s="117"/>
      <c r="R730" s="7"/>
    </row>
    <row r="731" spans="17:18" ht="15">
      <c r="Q731" s="117"/>
      <c r="R731" s="7"/>
    </row>
    <row r="732" spans="17:18" ht="15">
      <c r="Q732" s="117"/>
      <c r="R732" s="7"/>
    </row>
    <row r="733" spans="17:18" ht="15">
      <c r="Q733" s="117"/>
      <c r="R733" s="7"/>
    </row>
    <row r="734" spans="17:18" ht="15">
      <c r="Q734" s="117"/>
      <c r="R734" s="7"/>
    </row>
    <row r="735" spans="17:18" ht="15">
      <c r="Q735" s="117"/>
      <c r="R735" s="7"/>
    </row>
    <row r="736" spans="17:18" ht="15">
      <c r="Q736" s="117"/>
      <c r="R736" s="7"/>
    </row>
    <row r="737" spans="17:18" ht="15">
      <c r="Q737" s="117"/>
      <c r="R737" s="7"/>
    </row>
    <row r="738" spans="17:18" ht="15">
      <c r="Q738" s="117"/>
      <c r="R738" s="7"/>
    </row>
    <row r="739" spans="17:18" ht="15">
      <c r="Q739" s="117"/>
      <c r="R739" s="7"/>
    </row>
    <row r="740" spans="17:18" ht="15">
      <c r="Q740" s="117"/>
      <c r="R740" s="7"/>
    </row>
    <row r="741" spans="17:18" ht="15">
      <c r="Q741" s="117"/>
      <c r="R741" s="7"/>
    </row>
    <row r="742" spans="17:18" ht="15">
      <c r="Q742" s="117"/>
      <c r="R742" s="7"/>
    </row>
    <row r="743" spans="17:18" ht="15">
      <c r="Q743" s="117"/>
      <c r="R743" s="7"/>
    </row>
    <row r="744" spans="17:18" ht="15">
      <c r="Q744" s="117"/>
      <c r="R744" s="7"/>
    </row>
    <row r="745" spans="17:18" ht="15">
      <c r="Q745" s="117"/>
      <c r="R745" s="7"/>
    </row>
    <row r="746" spans="17:18" ht="15">
      <c r="Q746" s="117"/>
      <c r="R746" s="7"/>
    </row>
    <row r="747" spans="17:18" ht="15">
      <c r="Q747" s="117"/>
      <c r="R747" s="7"/>
    </row>
    <row r="748" spans="17:18" ht="15">
      <c r="Q748" s="117"/>
      <c r="R748" s="7"/>
    </row>
    <row r="749" spans="17:18" ht="15">
      <c r="Q749" s="117"/>
      <c r="R749" s="7"/>
    </row>
    <row r="750" spans="17:18" ht="15">
      <c r="Q750" s="117"/>
      <c r="R750" s="7"/>
    </row>
    <row r="751" spans="17:18" ht="15">
      <c r="Q751" s="117"/>
      <c r="R751" s="7"/>
    </row>
    <row r="752" spans="17:18" ht="15">
      <c r="Q752" s="117"/>
      <c r="R752" s="7"/>
    </row>
    <row r="753" spans="17:18" ht="15">
      <c r="Q753" s="117"/>
      <c r="R753" s="7"/>
    </row>
    <row r="754" spans="17:18" ht="15">
      <c r="Q754" s="117"/>
      <c r="R754" s="7"/>
    </row>
    <row r="755" spans="17:18" ht="15">
      <c r="Q755" s="117"/>
      <c r="R755" s="7"/>
    </row>
    <row r="756" spans="17:18" ht="15">
      <c r="Q756" s="117"/>
      <c r="R756" s="7"/>
    </row>
    <row r="757" spans="17:18" ht="15">
      <c r="Q757" s="117"/>
      <c r="R757" s="7"/>
    </row>
    <row r="758" spans="17:18" ht="15">
      <c r="Q758" s="117"/>
      <c r="R758" s="7"/>
    </row>
    <row r="759" spans="17:18" ht="15">
      <c r="Q759" s="117"/>
      <c r="R759" s="7"/>
    </row>
    <row r="760" spans="17:18" ht="15">
      <c r="Q760" s="117"/>
      <c r="R760" s="7"/>
    </row>
    <row r="761" spans="17:18" ht="15">
      <c r="Q761" s="117"/>
      <c r="R761" s="7"/>
    </row>
    <row r="762" spans="17:18" ht="15">
      <c r="Q762" s="117"/>
      <c r="R762" s="7"/>
    </row>
    <row r="763" spans="17:18" ht="15">
      <c r="Q763" s="117"/>
      <c r="R763" s="7"/>
    </row>
    <row r="764" spans="17:18" ht="15">
      <c r="Q764" s="117"/>
      <c r="R764" s="7"/>
    </row>
    <row r="765" spans="17:18" ht="15">
      <c r="Q765" s="117"/>
      <c r="R765" s="7"/>
    </row>
    <row r="766" spans="17:18" ht="15">
      <c r="Q766" s="117"/>
      <c r="R766" s="7"/>
    </row>
    <row r="767" spans="17:18" ht="15">
      <c r="Q767" s="117"/>
      <c r="R767" s="7"/>
    </row>
    <row r="768" spans="17:18" ht="15">
      <c r="Q768" s="117"/>
      <c r="R768" s="7"/>
    </row>
    <row r="769" spans="17:18" ht="15">
      <c r="Q769" s="117"/>
      <c r="R769" s="7"/>
    </row>
    <row r="770" spans="17:18" ht="15">
      <c r="Q770" s="117"/>
      <c r="R770" s="7"/>
    </row>
    <row r="771" spans="17:18" ht="15">
      <c r="Q771" s="117"/>
      <c r="R771" s="7"/>
    </row>
    <row r="772" spans="17:18" ht="15">
      <c r="Q772" s="117"/>
      <c r="R772" s="7"/>
    </row>
    <row r="773" spans="17:18" ht="15">
      <c r="Q773" s="117"/>
      <c r="R773" s="7"/>
    </row>
    <row r="774" spans="17:18" ht="15">
      <c r="Q774" s="117"/>
      <c r="R774" s="7"/>
    </row>
    <row r="775" spans="17:18" ht="15">
      <c r="Q775" s="117"/>
      <c r="R775" s="7"/>
    </row>
    <row r="776" spans="17:18" ht="15">
      <c r="Q776" s="117"/>
      <c r="R776" s="7"/>
    </row>
    <row r="777" spans="17:18" ht="15">
      <c r="Q777" s="117"/>
      <c r="R777" s="7"/>
    </row>
    <row r="778" spans="17:18" ht="15">
      <c r="Q778" s="117"/>
      <c r="R778" s="7"/>
    </row>
    <row r="779" spans="17:18" ht="15">
      <c r="Q779" s="117"/>
      <c r="R779" s="7"/>
    </row>
    <row r="780" spans="17:18" ht="15">
      <c r="Q780" s="117"/>
      <c r="R780" s="7"/>
    </row>
    <row r="781" spans="17:18" ht="15">
      <c r="Q781" s="117"/>
      <c r="R781" s="7"/>
    </row>
    <row r="782" spans="17:18" ht="15">
      <c r="Q782" s="117"/>
      <c r="R782" s="7"/>
    </row>
    <row r="783" spans="17:18" ht="15">
      <c r="Q783" s="117"/>
      <c r="R783" s="7"/>
    </row>
    <row r="784" spans="17:18" ht="15">
      <c r="Q784" s="117"/>
      <c r="R784" s="7"/>
    </row>
    <row r="785" spans="17:18" ht="15">
      <c r="Q785" s="117"/>
      <c r="R785" s="7"/>
    </row>
    <row r="786" spans="17:18" ht="15">
      <c r="Q786" s="117"/>
      <c r="R786" s="7"/>
    </row>
    <row r="787" spans="17:18" ht="15">
      <c r="Q787" s="117"/>
      <c r="R787" s="7"/>
    </row>
    <row r="788" spans="17:18" ht="15">
      <c r="Q788" s="117"/>
      <c r="R788" s="7"/>
    </row>
    <row r="789" spans="17:18" ht="15">
      <c r="Q789" s="117"/>
      <c r="R789" s="7"/>
    </row>
    <row r="790" spans="17:18" ht="15">
      <c r="Q790" s="117"/>
      <c r="R790" s="7"/>
    </row>
    <row r="791" spans="17:18" ht="15">
      <c r="Q791" s="117"/>
      <c r="R791" s="7"/>
    </row>
    <row r="792" spans="17:18" ht="15">
      <c r="Q792" s="117"/>
      <c r="R792" s="7"/>
    </row>
    <row r="793" spans="17:18" ht="15">
      <c r="Q793" s="117"/>
      <c r="R793" s="7"/>
    </row>
    <row r="794" spans="17:18" ht="15">
      <c r="Q794" s="117"/>
      <c r="R794" s="7"/>
    </row>
    <row r="795" spans="17:18" ht="15">
      <c r="Q795" s="117"/>
      <c r="R795" s="7"/>
    </row>
    <row r="796" spans="17:18" ht="15">
      <c r="Q796" s="117"/>
      <c r="R796" s="7"/>
    </row>
    <row r="797" spans="17:18" ht="15">
      <c r="Q797" s="117"/>
      <c r="R797" s="7"/>
    </row>
    <row r="798" spans="17:18" ht="15">
      <c r="Q798" s="117"/>
      <c r="R798" s="7"/>
    </row>
    <row r="799" spans="17:18" ht="15">
      <c r="Q799" s="117"/>
      <c r="R799" s="7"/>
    </row>
    <row r="800" spans="17:18" ht="15">
      <c r="Q800" s="117"/>
      <c r="R800" s="7"/>
    </row>
    <row r="801" spans="17:18" ht="15">
      <c r="Q801" s="117"/>
      <c r="R801" s="7"/>
    </row>
    <row r="802" spans="17:18" ht="15">
      <c r="Q802" s="117"/>
      <c r="R802" s="7"/>
    </row>
    <row r="803" spans="17:18" ht="15">
      <c r="Q803" s="117"/>
      <c r="R803" s="7"/>
    </row>
    <row r="804" spans="17:18" ht="15">
      <c r="Q804" s="117"/>
      <c r="R804" s="7"/>
    </row>
    <row r="805" spans="17:18" ht="15">
      <c r="Q805" s="117"/>
      <c r="R805" s="7"/>
    </row>
    <row r="806" spans="17:18" ht="15">
      <c r="Q806" s="117"/>
      <c r="R806" s="7"/>
    </row>
    <row r="807" spans="17:18" ht="15">
      <c r="Q807" s="117"/>
      <c r="R807" s="7"/>
    </row>
    <row r="808" spans="17:18" ht="15">
      <c r="Q808" s="117"/>
      <c r="R808" s="7"/>
    </row>
    <row r="809" spans="17:18" ht="15">
      <c r="Q809" s="117"/>
      <c r="R809" s="7"/>
    </row>
    <row r="810" spans="17:18" ht="15">
      <c r="Q810" s="117"/>
      <c r="R810" s="7"/>
    </row>
    <row r="811" spans="17:18" ht="15">
      <c r="Q811" s="117"/>
      <c r="R811" s="7"/>
    </row>
    <row r="812" spans="17:18" ht="15">
      <c r="Q812" s="117"/>
      <c r="R812" s="7"/>
    </row>
    <row r="813" spans="17:18" ht="15">
      <c r="Q813" s="117"/>
      <c r="R813" s="7"/>
    </row>
    <row r="814" spans="17:18" ht="15">
      <c r="Q814" s="117"/>
      <c r="R814" s="7"/>
    </row>
    <row r="815" spans="17:18" ht="15">
      <c r="Q815" s="117"/>
      <c r="R815" s="7"/>
    </row>
    <row r="816" spans="17:18" ht="15">
      <c r="Q816" s="117"/>
      <c r="R816" s="7"/>
    </row>
    <row r="817" spans="17:18" ht="15">
      <c r="Q817" s="117"/>
      <c r="R817" s="7"/>
    </row>
    <row r="818" spans="17:18" ht="15">
      <c r="Q818" s="117"/>
      <c r="R818" s="7"/>
    </row>
    <row r="819" spans="17:18" ht="15">
      <c r="Q819" s="117"/>
      <c r="R819" s="7"/>
    </row>
    <row r="820" spans="17:18" ht="15">
      <c r="Q820" s="117"/>
      <c r="R820" s="7"/>
    </row>
    <row r="821" spans="17:18" ht="15">
      <c r="Q821" s="117"/>
      <c r="R821" s="7"/>
    </row>
    <row r="822" spans="17:18" ht="15">
      <c r="Q822" s="117"/>
      <c r="R822" s="7"/>
    </row>
    <row r="823" spans="17:18" ht="15">
      <c r="Q823" s="117"/>
      <c r="R823" s="7"/>
    </row>
    <row r="824" spans="17:18" ht="15">
      <c r="Q824" s="117"/>
      <c r="R824" s="7"/>
    </row>
    <row r="825" spans="17:18" ht="15">
      <c r="Q825" s="117"/>
      <c r="R825" s="7"/>
    </row>
    <row r="826" spans="17:18" ht="15">
      <c r="Q826" s="117"/>
      <c r="R826" s="7"/>
    </row>
    <row r="827" spans="17:18" ht="15">
      <c r="Q827" s="117"/>
      <c r="R827" s="7"/>
    </row>
    <row r="828" spans="17:18" ht="15">
      <c r="Q828" s="117"/>
      <c r="R828" s="7"/>
    </row>
    <row r="829" spans="17:18" ht="15">
      <c r="Q829" s="117"/>
      <c r="R829" s="7"/>
    </row>
    <row r="830" spans="17:18" ht="15">
      <c r="Q830" s="117"/>
      <c r="R830" s="7"/>
    </row>
    <row r="831" spans="17:18" ht="15">
      <c r="Q831" s="117"/>
      <c r="R831" s="7"/>
    </row>
    <row r="832" spans="17:18" ht="15">
      <c r="Q832" s="117"/>
      <c r="R832" s="7"/>
    </row>
    <row r="833" spans="17:18" ht="15">
      <c r="Q833" s="117"/>
      <c r="R833" s="7"/>
    </row>
    <row r="834" spans="17:18" ht="15">
      <c r="Q834" s="117"/>
      <c r="R834" s="7"/>
    </row>
    <row r="835" spans="17:18" ht="15">
      <c r="Q835" s="117"/>
      <c r="R835" s="7"/>
    </row>
    <row r="836" spans="17:18" ht="15">
      <c r="Q836" s="117"/>
      <c r="R836" s="7"/>
    </row>
    <row r="837" spans="17:18" ht="15">
      <c r="Q837" s="117"/>
      <c r="R837" s="7"/>
    </row>
    <row r="838" spans="17:18" ht="15">
      <c r="Q838" s="117"/>
      <c r="R838" s="7"/>
    </row>
    <row r="839" spans="17:18" ht="15">
      <c r="Q839" s="117"/>
      <c r="R839" s="7"/>
    </row>
    <row r="840" spans="17:18" ht="15">
      <c r="Q840" s="117"/>
      <c r="R840" s="7"/>
    </row>
    <row r="841" spans="17:18" ht="15">
      <c r="Q841" s="117"/>
      <c r="R841" s="7"/>
    </row>
    <row r="842" spans="17:18" ht="15">
      <c r="Q842" s="117"/>
      <c r="R842" s="7"/>
    </row>
    <row r="843" spans="17:18" ht="15">
      <c r="Q843" s="117"/>
      <c r="R843" s="7"/>
    </row>
    <row r="844" spans="17:18" ht="15">
      <c r="Q844" s="117"/>
      <c r="R844" s="7"/>
    </row>
    <row r="845" spans="17:18" ht="15">
      <c r="Q845" s="117"/>
      <c r="R845" s="7"/>
    </row>
    <row r="846" spans="17:18" ht="15">
      <c r="Q846" s="117"/>
      <c r="R846" s="7"/>
    </row>
    <row r="847" spans="17:18" ht="15">
      <c r="Q847" s="117"/>
      <c r="R847" s="7"/>
    </row>
    <row r="848" spans="17:18" ht="15">
      <c r="Q848" s="117"/>
      <c r="R848" s="7"/>
    </row>
    <row r="849" spans="17:18" ht="15">
      <c r="Q849" s="117"/>
      <c r="R849" s="7"/>
    </row>
    <row r="850" spans="17:18" ht="15">
      <c r="Q850" s="117"/>
      <c r="R850" s="7"/>
    </row>
    <row r="851" spans="17:18" ht="15">
      <c r="Q851" s="117"/>
      <c r="R851" s="7"/>
    </row>
    <row r="852" spans="17:18" ht="15">
      <c r="Q852" s="117"/>
      <c r="R852" s="7"/>
    </row>
    <row r="853" spans="17:18" ht="15">
      <c r="Q853" s="117"/>
      <c r="R853" s="7"/>
    </row>
    <row r="854" spans="17:18" ht="15">
      <c r="Q854" s="117"/>
      <c r="R854" s="7"/>
    </row>
    <row r="855" spans="17:18" ht="15">
      <c r="Q855" s="117"/>
      <c r="R855" s="7"/>
    </row>
    <row r="856" spans="17:18" ht="15">
      <c r="Q856" s="117"/>
      <c r="R856" s="7"/>
    </row>
    <row r="857" spans="17:18" ht="15">
      <c r="Q857" s="117"/>
      <c r="R857" s="7"/>
    </row>
    <row r="858" spans="17:18" ht="15">
      <c r="Q858" s="117"/>
      <c r="R858" s="7"/>
    </row>
    <row r="859" spans="17:18" ht="15">
      <c r="Q859" s="117"/>
      <c r="R859" s="7"/>
    </row>
    <row r="860" spans="17:18" ht="15">
      <c r="Q860" s="117"/>
      <c r="R860" s="7"/>
    </row>
    <row r="861" spans="17:18" ht="15">
      <c r="Q861" s="117"/>
      <c r="R861" s="7"/>
    </row>
    <row r="862" spans="17:18" ht="15">
      <c r="Q862" s="117"/>
      <c r="R862" s="7"/>
    </row>
    <row r="863" spans="17:18" ht="15">
      <c r="Q863" s="117"/>
      <c r="R863" s="7"/>
    </row>
    <row r="864" spans="17:18" ht="15">
      <c r="Q864" s="117"/>
      <c r="R864" s="7"/>
    </row>
    <row r="865" spans="17:18" ht="15">
      <c r="Q865" s="117"/>
      <c r="R865" s="7"/>
    </row>
    <row r="866" spans="17:18" ht="15">
      <c r="Q866" s="117"/>
      <c r="R866" s="7"/>
    </row>
    <row r="867" spans="17:18" ht="15">
      <c r="Q867" s="117"/>
      <c r="R867" s="7"/>
    </row>
    <row r="868" spans="17:18" ht="15">
      <c r="Q868" s="117"/>
      <c r="R868" s="7"/>
    </row>
    <row r="869" spans="17:18" ht="15">
      <c r="Q869" s="117"/>
      <c r="R869" s="7"/>
    </row>
    <row r="870" spans="17:18" ht="15">
      <c r="Q870" s="117"/>
      <c r="R870" s="7"/>
    </row>
    <row r="871" spans="17:18" ht="15">
      <c r="Q871" s="117"/>
      <c r="R871" s="7"/>
    </row>
    <row r="872" spans="17:18" ht="15">
      <c r="Q872" s="117"/>
      <c r="R872" s="7"/>
    </row>
    <row r="873" spans="17:18" ht="15">
      <c r="Q873" s="117"/>
      <c r="R873" s="7"/>
    </row>
    <row r="874" spans="17:18" ht="15">
      <c r="Q874" s="117"/>
      <c r="R874" s="7"/>
    </row>
    <row r="875" spans="17:18" ht="15">
      <c r="Q875" s="117"/>
      <c r="R875" s="7"/>
    </row>
    <row r="876" spans="17:18" ht="15">
      <c r="Q876" s="117"/>
      <c r="R876" s="7"/>
    </row>
    <row r="877" spans="17:18" ht="15">
      <c r="Q877" s="117"/>
      <c r="R877" s="7"/>
    </row>
    <row r="878" spans="17:18" ht="15">
      <c r="Q878" s="117"/>
      <c r="R878" s="7"/>
    </row>
    <row r="879" spans="17:18" ht="15">
      <c r="Q879" s="117"/>
      <c r="R879" s="7"/>
    </row>
    <row r="880" spans="17:18" ht="15">
      <c r="Q880" s="117"/>
      <c r="R880" s="7"/>
    </row>
    <row r="881" spans="17:18" ht="15">
      <c r="Q881" s="117"/>
      <c r="R881" s="7"/>
    </row>
    <row r="882" spans="17:18" ht="15">
      <c r="Q882" s="117"/>
      <c r="R882" s="7"/>
    </row>
    <row r="883" spans="17:18" ht="15">
      <c r="Q883" s="117"/>
      <c r="R883" s="7"/>
    </row>
    <row r="884" spans="17:18" ht="15">
      <c r="Q884" s="117"/>
      <c r="R884" s="7"/>
    </row>
    <row r="885" spans="17:18" ht="15">
      <c r="Q885" s="117"/>
      <c r="R885" s="7"/>
    </row>
    <row r="886" spans="17:18" ht="15">
      <c r="Q886" s="117"/>
      <c r="R886" s="7"/>
    </row>
    <row r="887" spans="17:18" ht="15">
      <c r="Q887" s="117"/>
      <c r="R887" s="7"/>
    </row>
    <row r="888" spans="17:18" ht="15">
      <c r="Q888" s="117"/>
      <c r="R888" s="7"/>
    </row>
    <row r="889" spans="17:18" ht="15">
      <c r="Q889" s="117"/>
      <c r="R889" s="7"/>
    </row>
    <row r="890" spans="17:18" ht="15">
      <c r="Q890" s="117"/>
      <c r="R890" s="7"/>
    </row>
    <row r="891" spans="17:18" ht="15">
      <c r="Q891" s="117"/>
      <c r="R891" s="7"/>
    </row>
    <row r="892" spans="17:18" ht="15">
      <c r="Q892" s="117"/>
      <c r="R892" s="7"/>
    </row>
    <row r="893" spans="17:18" ht="15">
      <c r="Q893" s="117"/>
      <c r="R893" s="7"/>
    </row>
    <row r="894" spans="17:18" ht="15">
      <c r="Q894" s="117"/>
      <c r="R894" s="7"/>
    </row>
    <row r="895" spans="17:18" ht="15">
      <c r="Q895" s="117"/>
      <c r="R895" s="7"/>
    </row>
    <row r="896" spans="17:18" ht="15">
      <c r="Q896" s="117"/>
      <c r="R896" s="7"/>
    </row>
    <row r="897" spans="17:18" ht="15">
      <c r="Q897" s="117"/>
      <c r="R897" s="7"/>
    </row>
    <row r="898" spans="17:18" ht="15">
      <c r="Q898" s="117"/>
      <c r="R898" s="7"/>
    </row>
    <row r="899" spans="17:18" ht="15">
      <c r="Q899" s="117"/>
      <c r="R899" s="7"/>
    </row>
    <row r="900" spans="17:18" ht="15">
      <c r="Q900" s="117"/>
      <c r="R900" s="7"/>
    </row>
    <row r="901" spans="17:18" ht="15">
      <c r="Q901" s="117"/>
      <c r="R901" s="7"/>
    </row>
    <row r="902" spans="17:18" ht="15">
      <c r="Q902" s="117"/>
      <c r="R902" s="7"/>
    </row>
    <row r="903" spans="17:18" ht="15">
      <c r="Q903" s="117"/>
      <c r="R903" s="7"/>
    </row>
    <row r="904" spans="17:18" ht="15">
      <c r="Q904" s="117"/>
      <c r="R904" s="7"/>
    </row>
    <row r="905" spans="17:18" ht="15">
      <c r="Q905" s="117"/>
      <c r="R905" s="7"/>
    </row>
    <row r="906" spans="17:18" ht="15">
      <c r="Q906" s="117"/>
      <c r="R906" s="7"/>
    </row>
    <row r="907" spans="17:18" ht="15">
      <c r="Q907" s="117"/>
      <c r="R907" s="7"/>
    </row>
    <row r="908" spans="17:18" ht="15">
      <c r="Q908" s="117"/>
      <c r="R908" s="7"/>
    </row>
    <row r="909" spans="17:18" ht="15">
      <c r="Q909" s="117"/>
      <c r="R909" s="7"/>
    </row>
    <row r="910" spans="17:18" ht="15">
      <c r="Q910" s="117"/>
      <c r="R910" s="7"/>
    </row>
    <row r="911" spans="17:18" ht="15">
      <c r="Q911" s="117"/>
      <c r="R911" s="7"/>
    </row>
    <row r="912" spans="17:18" ht="15">
      <c r="Q912" s="117"/>
      <c r="R912" s="7"/>
    </row>
    <row r="913" spans="17:18" ht="15">
      <c r="Q913" s="117"/>
      <c r="R913" s="7"/>
    </row>
    <row r="914" spans="17:18" ht="15">
      <c r="Q914" s="117"/>
      <c r="R914" s="7"/>
    </row>
    <row r="915" spans="17:18" ht="15">
      <c r="Q915" s="117"/>
      <c r="R915" s="7"/>
    </row>
    <row r="916" spans="17:18" ht="15">
      <c r="Q916" s="117"/>
      <c r="R916" s="7"/>
    </row>
    <row r="917" spans="17:18" ht="15">
      <c r="Q917" s="117"/>
      <c r="R917" s="7"/>
    </row>
    <row r="918" spans="17:18" ht="15">
      <c r="Q918" s="117"/>
      <c r="R918" s="7"/>
    </row>
    <row r="919" spans="17:18" ht="15">
      <c r="Q919" s="117"/>
      <c r="R919" s="7"/>
    </row>
    <row r="920" spans="17:18" ht="15">
      <c r="Q920" s="117"/>
      <c r="R920" s="7"/>
    </row>
    <row r="921" spans="17:18" ht="15">
      <c r="Q921" s="117"/>
      <c r="R921" s="7"/>
    </row>
    <row r="922" spans="17:18" ht="15">
      <c r="Q922" s="117"/>
      <c r="R922" s="7"/>
    </row>
    <row r="923" spans="17:18" ht="15">
      <c r="Q923" s="117"/>
      <c r="R923" s="7"/>
    </row>
    <row r="924" spans="17:18" ht="15">
      <c r="Q924" s="117"/>
      <c r="R924" s="7"/>
    </row>
    <row r="925" spans="17:18" ht="15">
      <c r="Q925" s="117"/>
      <c r="R925" s="7"/>
    </row>
    <row r="926" spans="17:18" ht="15">
      <c r="Q926" s="117"/>
      <c r="R926" s="7"/>
    </row>
    <row r="927" spans="17:18" ht="15">
      <c r="Q927" s="117"/>
      <c r="R927" s="7"/>
    </row>
    <row r="928" spans="17:18" ht="15">
      <c r="Q928" s="117"/>
      <c r="R928" s="7"/>
    </row>
    <row r="929" spans="17:18" ht="15">
      <c r="Q929" s="117"/>
      <c r="R929" s="7"/>
    </row>
    <row r="930" spans="17:18" ht="15">
      <c r="Q930" s="117"/>
      <c r="R930" s="7"/>
    </row>
    <row r="931" spans="17:18" ht="15">
      <c r="Q931" s="117"/>
      <c r="R931" s="7"/>
    </row>
    <row r="932" spans="17:18" ht="15">
      <c r="Q932" s="117"/>
      <c r="R932" s="7"/>
    </row>
    <row r="933" spans="17:18" ht="15">
      <c r="Q933" s="117"/>
      <c r="R933" s="7"/>
    </row>
    <row r="934" spans="17:18" ht="15">
      <c r="Q934" s="117"/>
      <c r="R934" s="7"/>
    </row>
    <row r="935" spans="17:18" ht="15">
      <c r="Q935" s="117"/>
      <c r="R935" s="7"/>
    </row>
    <row r="936" spans="17:18" ht="15">
      <c r="Q936" s="117"/>
      <c r="R936" s="7"/>
    </row>
    <row r="937" spans="17:18" ht="15">
      <c r="Q937" s="117"/>
      <c r="R937" s="7"/>
    </row>
    <row r="938" spans="17:18" ht="15">
      <c r="Q938" s="117"/>
      <c r="R938" s="7"/>
    </row>
    <row r="939" spans="17:18" ht="15">
      <c r="Q939" s="117"/>
      <c r="R939" s="7"/>
    </row>
    <row r="940" spans="17:18" ht="15">
      <c r="Q940" s="117"/>
      <c r="R940" s="7"/>
    </row>
    <row r="941" spans="17:18" ht="15">
      <c r="Q941" s="117"/>
      <c r="R941" s="7"/>
    </row>
    <row r="942" spans="17:18" ht="15">
      <c r="Q942" s="117"/>
      <c r="R942" s="7"/>
    </row>
    <row r="943" spans="17:18" ht="15">
      <c r="Q943" s="117"/>
      <c r="R943" s="7"/>
    </row>
    <row r="944" spans="17:18" ht="15">
      <c r="Q944" s="117"/>
      <c r="R944" s="7"/>
    </row>
    <row r="945" spans="17:18" ht="15">
      <c r="Q945" s="117"/>
      <c r="R945" s="7"/>
    </row>
    <row r="946" spans="17:18" ht="15">
      <c r="Q946" s="117"/>
      <c r="R946" s="7"/>
    </row>
    <row r="947" spans="17:18" ht="15">
      <c r="Q947" s="117"/>
      <c r="R947" s="7"/>
    </row>
    <row r="948" spans="17:18" ht="15">
      <c r="Q948" s="117"/>
      <c r="R948" s="7"/>
    </row>
    <row r="949" spans="17:18" ht="15">
      <c r="Q949" s="117"/>
      <c r="R949" s="7"/>
    </row>
    <row r="950" spans="17:18" ht="15">
      <c r="Q950" s="117"/>
      <c r="R950" s="7"/>
    </row>
    <row r="951" spans="17:18" ht="15">
      <c r="Q951" s="117"/>
      <c r="R951" s="7"/>
    </row>
    <row r="952" spans="17:18" ht="15">
      <c r="Q952" s="117"/>
      <c r="R952" s="7"/>
    </row>
    <row r="953" spans="17:18" ht="15">
      <c r="Q953" s="117"/>
      <c r="R953" s="7"/>
    </row>
    <row r="954" spans="17:18" ht="15">
      <c r="Q954" s="117"/>
      <c r="R954" s="7"/>
    </row>
    <row r="955" spans="17:18" ht="15">
      <c r="Q955" s="117"/>
      <c r="R955" s="7"/>
    </row>
    <row r="956" spans="17:18" ht="15">
      <c r="Q956" s="117"/>
      <c r="R956" s="7"/>
    </row>
    <row r="957" spans="17:18" ht="15">
      <c r="Q957" s="117"/>
      <c r="R957" s="7"/>
    </row>
    <row r="958" spans="17:18" ht="15">
      <c r="Q958" s="117"/>
      <c r="R958" s="7"/>
    </row>
    <row r="959" spans="17:18" ht="15">
      <c r="Q959" s="117"/>
      <c r="R959" s="7"/>
    </row>
    <row r="960" spans="17:18" ht="15">
      <c r="Q960" s="117"/>
      <c r="R960" s="7"/>
    </row>
    <row r="961" spans="17:18" ht="15">
      <c r="Q961" s="117"/>
      <c r="R961" s="7"/>
    </row>
    <row r="962" spans="17:18" ht="15">
      <c r="Q962" s="117"/>
      <c r="R962" s="7"/>
    </row>
    <row r="963" spans="17:18" ht="15">
      <c r="Q963" s="117"/>
      <c r="R963" s="7"/>
    </row>
    <row r="964" spans="17:18" ht="15">
      <c r="Q964" s="117"/>
      <c r="R964" s="7"/>
    </row>
    <row r="965" spans="17:18" ht="15">
      <c r="Q965" s="117"/>
      <c r="R965" s="7"/>
    </row>
    <row r="966" spans="17:18" ht="15">
      <c r="Q966" s="117"/>
      <c r="R966" s="7"/>
    </row>
    <row r="967" spans="17:18" ht="15">
      <c r="Q967" s="117"/>
      <c r="R967" s="7"/>
    </row>
    <row r="968" spans="17:18" ht="15">
      <c r="Q968" s="117"/>
      <c r="R968" s="7"/>
    </row>
    <row r="969" spans="17:18" ht="15">
      <c r="Q969" s="117"/>
      <c r="R969" s="7"/>
    </row>
    <row r="970" spans="17:18" ht="15">
      <c r="Q970" s="117"/>
      <c r="R970" s="7"/>
    </row>
    <row r="971" spans="17:18" ht="15">
      <c r="Q971" s="117"/>
      <c r="R971" s="7"/>
    </row>
    <row r="972" spans="17:18" ht="15">
      <c r="Q972" s="117"/>
      <c r="R972" s="7"/>
    </row>
    <row r="973" spans="17:18" ht="15">
      <c r="Q973" s="117"/>
      <c r="R973" s="7"/>
    </row>
    <row r="974" spans="17:18" ht="15">
      <c r="Q974" s="117"/>
      <c r="R974" s="7"/>
    </row>
    <row r="975" spans="17:18" ht="15">
      <c r="Q975" s="117"/>
      <c r="R975" s="7"/>
    </row>
    <row r="976" spans="17:18" ht="15">
      <c r="Q976" s="117"/>
      <c r="R976" s="7"/>
    </row>
    <row r="977" spans="17:18" ht="15">
      <c r="Q977" s="117"/>
      <c r="R977" s="7"/>
    </row>
    <row r="978" spans="17:18" ht="15">
      <c r="Q978" s="117"/>
      <c r="R978" s="7"/>
    </row>
    <row r="979" spans="17:18" ht="15">
      <c r="Q979" s="117"/>
      <c r="R979" s="7"/>
    </row>
    <row r="980" spans="17:18" ht="15">
      <c r="Q980" s="117"/>
      <c r="R980" s="7"/>
    </row>
    <row r="981" spans="17:18" ht="15">
      <c r="Q981" s="117"/>
      <c r="R981" s="7"/>
    </row>
    <row r="982" spans="17:18" ht="15">
      <c r="Q982" s="117"/>
      <c r="R982" s="7"/>
    </row>
    <row r="983" spans="17:18" ht="15">
      <c r="Q983" s="117"/>
      <c r="R983" s="7"/>
    </row>
    <row r="984" spans="17:18" ht="15">
      <c r="Q984" s="117"/>
      <c r="R984" s="7"/>
    </row>
    <row r="985" spans="17:18" ht="15">
      <c r="Q985" s="117"/>
      <c r="R985" s="7"/>
    </row>
    <row r="986" spans="17:18" ht="15">
      <c r="Q986" s="117"/>
      <c r="R986" s="7"/>
    </row>
    <row r="987" spans="17:18" ht="15">
      <c r="Q987" s="117"/>
      <c r="R987" s="7"/>
    </row>
    <row r="988" spans="17:18" ht="15">
      <c r="Q988" s="117"/>
      <c r="R988" s="7"/>
    </row>
    <row r="989" spans="17:18" ht="15">
      <c r="Q989" s="117"/>
      <c r="R989" s="7"/>
    </row>
    <row r="990" spans="17:18" ht="15">
      <c r="Q990" s="117"/>
      <c r="R990" s="7"/>
    </row>
    <row r="991" spans="17:18" ht="15">
      <c r="Q991" s="117"/>
      <c r="R991" s="7"/>
    </row>
    <row r="992" spans="17:18" ht="15">
      <c r="Q992" s="117"/>
      <c r="R992" s="7"/>
    </row>
    <row r="993" spans="17:18" ht="15">
      <c r="Q993" s="117"/>
      <c r="R993" s="7"/>
    </row>
    <row r="994" spans="17:18" ht="15">
      <c r="Q994" s="117"/>
      <c r="R994" s="7"/>
    </row>
    <row r="995" spans="17:18" ht="15">
      <c r="Q995" s="117"/>
      <c r="R995" s="7"/>
    </row>
    <row r="996" spans="17:18" ht="15">
      <c r="Q996" s="117"/>
      <c r="R996" s="7"/>
    </row>
    <row r="997" spans="17:18" ht="15">
      <c r="Q997" s="117"/>
      <c r="R997" s="7"/>
    </row>
    <row r="998" spans="17:18" ht="15">
      <c r="Q998" s="117"/>
      <c r="R998" s="7"/>
    </row>
    <row r="999" spans="17:18" ht="15">
      <c r="Q999" s="117"/>
      <c r="R999" s="7"/>
    </row>
    <row r="1000" spans="17:18" ht="15">
      <c r="Q1000" s="117"/>
      <c r="R1000" s="7"/>
    </row>
    <row r="1001" spans="17:18" ht="15">
      <c r="Q1001" s="117"/>
      <c r="R1001" s="7"/>
    </row>
    <row r="1002" spans="17:18" ht="15">
      <c r="Q1002" s="117"/>
      <c r="R1002" s="7"/>
    </row>
    <row r="1003" spans="17:18" ht="15">
      <c r="Q1003" s="117"/>
      <c r="R1003" s="7"/>
    </row>
    <row r="1004" spans="17:18" ht="15">
      <c r="Q1004" s="117"/>
      <c r="R1004" s="7"/>
    </row>
    <row r="1005" spans="17:18" ht="15">
      <c r="Q1005" s="117"/>
      <c r="R1005" s="7"/>
    </row>
    <row r="1006" spans="17:18" ht="15">
      <c r="Q1006" s="117"/>
      <c r="R1006" s="7"/>
    </row>
    <row r="1007" spans="17:18" ht="15">
      <c r="Q1007" s="117"/>
      <c r="R1007" s="7"/>
    </row>
    <row r="1008" spans="17:18" ht="15">
      <c r="Q1008" s="117"/>
      <c r="R1008" s="7"/>
    </row>
    <row r="1009" spans="17:18" ht="15">
      <c r="Q1009" s="117"/>
      <c r="R1009" s="7"/>
    </row>
    <row r="1010" spans="17:18" ht="15">
      <c r="Q1010" s="117"/>
      <c r="R1010" s="7"/>
    </row>
    <row r="1011" spans="17:18" ht="15">
      <c r="Q1011" s="117"/>
      <c r="R1011" s="7"/>
    </row>
    <row r="1012" spans="17:18" ht="15">
      <c r="Q1012" s="117"/>
      <c r="R1012" s="7"/>
    </row>
    <row r="1013" spans="17:18" ht="15">
      <c r="Q1013" s="117"/>
      <c r="R1013" s="7"/>
    </row>
    <row r="1014" spans="17:18" ht="15">
      <c r="Q1014" s="117"/>
      <c r="R1014" s="7"/>
    </row>
    <row r="1015" spans="17:18" ht="15">
      <c r="Q1015" s="117"/>
      <c r="R1015" s="7"/>
    </row>
    <row r="1016" spans="17:18" ht="15">
      <c r="Q1016" s="117"/>
      <c r="R1016" s="7"/>
    </row>
    <row r="1017" spans="17:18" ht="15">
      <c r="Q1017" s="117"/>
      <c r="R1017" s="7"/>
    </row>
    <row r="1018" spans="17:18" ht="15">
      <c r="Q1018" s="117"/>
      <c r="R1018" s="7"/>
    </row>
    <row r="1019" spans="17:18" ht="15">
      <c r="Q1019" s="117"/>
      <c r="R1019" s="7"/>
    </row>
    <row r="1020" spans="17:18" ht="15">
      <c r="Q1020" s="117"/>
      <c r="R1020" s="7"/>
    </row>
    <row r="1021" spans="17:18" ht="15">
      <c r="Q1021" s="117"/>
      <c r="R1021" s="7"/>
    </row>
    <row r="1022" spans="17:18" ht="15">
      <c r="Q1022" s="117"/>
      <c r="R1022" s="7"/>
    </row>
    <row r="1023" spans="17:18" ht="15">
      <c r="Q1023" s="117"/>
      <c r="R1023" s="7"/>
    </row>
    <row r="1024" spans="17:18" ht="15">
      <c r="Q1024" s="117"/>
      <c r="R1024" s="7"/>
    </row>
    <row r="1025" spans="17:18" ht="15">
      <c r="Q1025" s="117"/>
      <c r="R1025" s="7"/>
    </row>
    <row r="1026" spans="17:18" ht="15">
      <c r="Q1026" s="117"/>
      <c r="R1026" s="7"/>
    </row>
    <row r="1027" spans="17:18" ht="15">
      <c r="Q1027" s="117"/>
      <c r="R1027" s="7"/>
    </row>
    <row r="1028" spans="17:18" ht="15">
      <c r="Q1028" s="117"/>
      <c r="R1028" s="7"/>
    </row>
    <row r="1029" spans="17:18" ht="15">
      <c r="Q1029" s="117"/>
      <c r="R1029" s="7"/>
    </row>
    <row r="1030" spans="17:18" ht="15">
      <c r="Q1030" s="117"/>
      <c r="R1030" s="7"/>
    </row>
    <row r="1031" spans="17:18" ht="15">
      <c r="Q1031" s="117"/>
      <c r="R1031" s="7"/>
    </row>
    <row r="1032" spans="17:18" ht="15">
      <c r="Q1032" s="117"/>
      <c r="R1032" s="7"/>
    </row>
    <row r="1033" spans="17:18" ht="15">
      <c r="Q1033" s="117"/>
      <c r="R1033" s="7"/>
    </row>
    <row r="1034" spans="17:18" ht="15">
      <c r="Q1034" s="117"/>
      <c r="R1034" s="7"/>
    </row>
    <row r="1035" spans="17:18" ht="15">
      <c r="Q1035" s="117"/>
      <c r="R1035" s="7"/>
    </row>
    <row r="1036" spans="17:18" ht="15">
      <c r="Q1036" s="117"/>
      <c r="R1036" s="7"/>
    </row>
    <row r="1037" spans="17:18" ht="15">
      <c r="Q1037" s="117"/>
      <c r="R1037" s="7"/>
    </row>
    <row r="1038" spans="17:18" ht="15">
      <c r="Q1038" s="117"/>
      <c r="R1038" s="7"/>
    </row>
    <row r="1039" spans="17:18" ht="15">
      <c r="Q1039" s="117"/>
      <c r="R1039" s="7"/>
    </row>
    <row r="1040" spans="17:18" ht="15">
      <c r="Q1040" s="117"/>
      <c r="R1040" s="7"/>
    </row>
    <row r="1041" spans="17:18" ht="15">
      <c r="Q1041" s="117"/>
      <c r="R1041" s="7"/>
    </row>
    <row r="1042" spans="17:18" ht="15">
      <c r="Q1042" s="117"/>
      <c r="R1042" s="7"/>
    </row>
    <row r="1043" spans="17:18" ht="15">
      <c r="Q1043" s="117"/>
      <c r="R1043" s="7"/>
    </row>
    <row r="1044" spans="17:18" ht="15">
      <c r="Q1044" s="117"/>
      <c r="R1044" s="7"/>
    </row>
    <row r="1045" spans="17:18" ht="15">
      <c r="Q1045" s="117"/>
      <c r="R1045" s="7"/>
    </row>
    <row r="1046" spans="17:18" ht="15">
      <c r="Q1046" s="117"/>
      <c r="R1046" s="7"/>
    </row>
    <row r="1047" spans="17:18" ht="15">
      <c r="Q1047" s="117"/>
      <c r="R1047" s="7"/>
    </row>
    <row r="1048" spans="17:18" ht="15">
      <c r="Q1048" s="117"/>
      <c r="R1048" s="7"/>
    </row>
    <row r="1049" spans="17:18" ht="15">
      <c r="Q1049" s="117"/>
      <c r="R1049" s="7"/>
    </row>
    <row r="1050" spans="17:18" ht="15">
      <c r="Q1050" s="117"/>
      <c r="R1050" s="7"/>
    </row>
    <row r="1051" spans="17:18" ht="15">
      <c r="Q1051" s="117"/>
      <c r="R1051" s="7"/>
    </row>
    <row r="1052" spans="17:18" ht="15">
      <c r="Q1052" s="117"/>
      <c r="R1052" s="7"/>
    </row>
    <row r="1053" spans="17:18" ht="15">
      <c r="Q1053" s="117"/>
      <c r="R1053" s="7"/>
    </row>
    <row r="1054" spans="17:18" ht="15">
      <c r="Q1054" s="117"/>
      <c r="R1054" s="7"/>
    </row>
    <row r="1055" spans="17:18" ht="15">
      <c r="Q1055" s="117"/>
      <c r="R1055" s="7"/>
    </row>
    <row r="1056" spans="17:18" ht="15">
      <c r="Q1056" s="117"/>
      <c r="R1056" s="7"/>
    </row>
    <row r="1057" spans="17:18" ht="15">
      <c r="Q1057" s="117"/>
      <c r="R1057" s="7"/>
    </row>
    <row r="1058" spans="17:18" ht="15">
      <c r="Q1058" s="117"/>
      <c r="R1058" s="7"/>
    </row>
    <row r="1059" spans="17:18" ht="15">
      <c r="Q1059" s="117"/>
      <c r="R1059" s="7"/>
    </row>
    <row r="1060" spans="17:18" ht="15">
      <c r="Q1060" s="117"/>
      <c r="R1060" s="7"/>
    </row>
    <row r="1061" spans="17:18" ht="15">
      <c r="Q1061" s="117"/>
      <c r="R1061" s="7"/>
    </row>
    <row r="1062" spans="17:18" ht="15">
      <c r="Q1062" s="117"/>
      <c r="R1062" s="7"/>
    </row>
    <row r="1063" spans="17:18" ht="15">
      <c r="Q1063" s="117"/>
      <c r="R1063" s="7"/>
    </row>
    <row r="1064" spans="17:18" ht="15">
      <c r="Q1064" s="117"/>
      <c r="R1064" s="7"/>
    </row>
    <row r="1065" spans="17:18" ht="15">
      <c r="Q1065" s="117"/>
      <c r="R1065" s="7"/>
    </row>
    <row r="1066" spans="17:18" ht="15">
      <c r="Q1066" s="117"/>
      <c r="R1066" s="7"/>
    </row>
    <row r="1067" spans="17:18" ht="15">
      <c r="Q1067" s="117"/>
      <c r="R1067" s="7"/>
    </row>
    <row r="1068" spans="17:18" ht="15">
      <c r="Q1068" s="117"/>
      <c r="R1068" s="7"/>
    </row>
    <row r="1069" spans="17:18" ht="15">
      <c r="Q1069" s="117"/>
      <c r="R1069" s="7"/>
    </row>
    <row r="1070" spans="17:18" ht="15">
      <c r="Q1070" s="117"/>
      <c r="R1070" s="7"/>
    </row>
    <row r="1071" spans="17:18" ht="15">
      <c r="Q1071" s="117"/>
      <c r="R1071" s="7"/>
    </row>
    <row r="1072" spans="17:18" ht="15">
      <c r="Q1072" s="117"/>
      <c r="R1072" s="7"/>
    </row>
    <row r="1073" spans="17:18" ht="15">
      <c r="Q1073" s="117"/>
      <c r="R1073" s="7"/>
    </row>
    <row r="1074" spans="17:18" ht="15">
      <c r="Q1074" s="117"/>
      <c r="R1074" s="7"/>
    </row>
    <row r="1075" spans="17:18" ht="15">
      <c r="Q1075" s="117"/>
      <c r="R1075" s="7"/>
    </row>
    <row r="1076" spans="17:18" ht="15">
      <c r="Q1076" s="117"/>
      <c r="R1076" s="7"/>
    </row>
    <row r="1077" spans="17:18" ht="15">
      <c r="Q1077" s="117"/>
      <c r="R1077" s="7"/>
    </row>
    <row r="1078" spans="17:18" ht="15">
      <c r="Q1078" s="117"/>
      <c r="R1078" s="7"/>
    </row>
    <row r="1079" spans="17:18" ht="15">
      <c r="Q1079" s="117"/>
      <c r="R1079" s="7"/>
    </row>
    <row r="1080" spans="17:18" ht="15">
      <c r="Q1080" s="117"/>
      <c r="R1080" s="7"/>
    </row>
    <row r="1081" spans="17:18" ht="15">
      <c r="Q1081" s="117"/>
      <c r="R1081" s="7"/>
    </row>
    <row r="1082" spans="17:18" ht="15">
      <c r="Q1082" s="117"/>
      <c r="R1082" s="7"/>
    </row>
    <row r="1083" spans="17:18" ht="15">
      <c r="Q1083" s="117"/>
      <c r="R1083" s="7"/>
    </row>
    <row r="1084" spans="17:18" ht="15">
      <c r="Q1084" s="117"/>
      <c r="R1084" s="7"/>
    </row>
    <row r="1085" spans="17:18" ht="15">
      <c r="Q1085" s="117"/>
      <c r="R1085" s="7"/>
    </row>
    <row r="1086" spans="17:18" ht="15">
      <c r="Q1086" s="117"/>
      <c r="R1086" s="7"/>
    </row>
    <row r="1087" spans="17:18" ht="15">
      <c r="Q1087" s="117"/>
      <c r="R1087" s="7"/>
    </row>
    <row r="1088" spans="17:18" ht="15">
      <c r="Q1088" s="117"/>
      <c r="R1088" s="7"/>
    </row>
    <row r="1089" spans="17:18" ht="15">
      <c r="Q1089" s="117"/>
      <c r="R1089" s="7"/>
    </row>
    <row r="1090" spans="17:18" ht="15">
      <c r="Q1090" s="117"/>
      <c r="R1090" s="7"/>
    </row>
    <row r="1091" spans="17:18" ht="15">
      <c r="Q1091" s="117"/>
      <c r="R1091" s="7"/>
    </row>
    <row r="1092" spans="17:18" ht="15">
      <c r="Q1092" s="117"/>
      <c r="R1092" s="7"/>
    </row>
    <row r="1093" spans="17:18" ht="15">
      <c r="Q1093" s="117"/>
      <c r="R1093" s="7"/>
    </row>
    <row r="1094" spans="17:18" ht="15">
      <c r="Q1094" s="117"/>
      <c r="R1094" s="7"/>
    </row>
    <row r="1095" spans="17:18" ht="15">
      <c r="Q1095" s="117"/>
      <c r="R1095" s="7"/>
    </row>
    <row r="1096" spans="17:18" ht="15">
      <c r="Q1096" s="117"/>
      <c r="R1096" s="7"/>
    </row>
    <row r="1097" spans="17:18" ht="15">
      <c r="Q1097" s="117"/>
      <c r="R1097" s="7"/>
    </row>
    <row r="1098" spans="17:18" ht="15">
      <c r="Q1098" s="117"/>
      <c r="R1098" s="7"/>
    </row>
    <row r="1099" spans="17:18" ht="15">
      <c r="Q1099" s="117"/>
      <c r="R1099" s="7"/>
    </row>
    <row r="1100" spans="17:18" ht="15">
      <c r="Q1100" s="117"/>
      <c r="R1100" s="7"/>
    </row>
    <row r="1101" spans="17:18" ht="15">
      <c r="Q1101" s="117"/>
      <c r="R1101" s="7"/>
    </row>
    <row r="1102" spans="17:18" ht="15">
      <c r="Q1102" s="117"/>
      <c r="R1102" s="7"/>
    </row>
    <row r="1103" spans="17:18" ht="15">
      <c r="Q1103" s="117"/>
      <c r="R1103" s="7"/>
    </row>
    <row r="1104" spans="17:18" ht="15">
      <c r="Q1104" s="117"/>
      <c r="R1104" s="7"/>
    </row>
    <row r="1105" spans="17:18" ht="15">
      <c r="Q1105" s="117"/>
      <c r="R1105" s="7"/>
    </row>
    <row r="1106" spans="17:18" ht="15">
      <c r="Q1106" s="117"/>
      <c r="R1106" s="7"/>
    </row>
    <row r="1107" spans="17:18" ht="15">
      <c r="Q1107" s="117"/>
      <c r="R1107" s="7"/>
    </row>
    <row r="1108" spans="17:18" ht="15">
      <c r="Q1108" s="117"/>
      <c r="R1108" s="7"/>
    </row>
    <row r="1109" spans="17:18" ht="15">
      <c r="Q1109" s="117"/>
      <c r="R1109" s="7"/>
    </row>
    <row r="1110" spans="17:18" ht="15">
      <c r="Q1110" s="117"/>
      <c r="R1110" s="7"/>
    </row>
    <row r="1111" spans="17:18" ht="15">
      <c r="Q1111" s="117"/>
      <c r="R1111" s="7"/>
    </row>
    <row r="1112" spans="17:18" ht="15">
      <c r="Q1112" s="117"/>
      <c r="R1112" s="7"/>
    </row>
    <row r="1113" spans="17:18" ht="15">
      <c r="Q1113" s="117"/>
      <c r="R1113" s="7"/>
    </row>
    <row r="1114" spans="17:18" ht="15">
      <c r="Q1114" s="117"/>
      <c r="R1114" s="7"/>
    </row>
    <row r="1115" spans="17:18" ht="15">
      <c r="Q1115" s="117"/>
      <c r="R1115" s="7"/>
    </row>
    <row r="1116" spans="17:18" ht="15">
      <c r="Q1116" s="117"/>
      <c r="R1116" s="7"/>
    </row>
    <row r="1117" spans="17:18" ht="15">
      <c r="Q1117" s="117"/>
      <c r="R1117" s="7"/>
    </row>
    <row r="1118" spans="17:18" ht="15">
      <c r="Q1118" s="117"/>
      <c r="R1118" s="7"/>
    </row>
    <row r="1119" spans="17:18" ht="15">
      <c r="Q1119" s="117"/>
      <c r="R1119" s="7"/>
    </row>
    <row r="1120" spans="17:18" ht="15">
      <c r="Q1120" s="117"/>
      <c r="R1120" s="7"/>
    </row>
    <row r="1121" spans="17:18" ht="15">
      <c r="Q1121" s="117"/>
      <c r="R1121" s="7"/>
    </row>
    <row r="1122" spans="17:18" ht="15">
      <c r="Q1122" s="117"/>
      <c r="R1122" s="7"/>
    </row>
    <row r="1123" spans="17:18" ht="15">
      <c r="Q1123" s="117"/>
      <c r="R1123" s="7"/>
    </row>
    <row r="1124" spans="17:18" ht="15">
      <c r="Q1124" s="117"/>
      <c r="R1124" s="7"/>
    </row>
    <row r="1125" spans="17:18" ht="15">
      <c r="Q1125" s="117"/>
      <c r="R1125" s="7"/>
    </row>
    <row r="1126" spans="17:18" ht="15">
      <c r="Q1126" s="117"/>
      <c r="R1126" s="7"/>
    </row>
    <row r="1127" spans="17:18" ht="15">
      <c r="Q1127" s="117"/>
      <c r="R1127" s="7"/>
    </row>
    <row r="1128" spans="17:18" ht="15">
      <c r="Q1128" s="117"/>
      <c r="R1128" s="7"/>
    </row>
    <row r="1129" spans="17:18" ht="15">
      <c r="Q1129" s="117"/>
      <c r="R1129" s="7"/>
    </row>
    <row r="1130" spans="17:18" ht="15">
      <c r="Q1130" s="117"/>
      <c r="R1130" s="7"/>
    </row>
    <row r="1131" spans="17:18" ht="15">
      <c r="Q1131" s="117"/>
      <c r="R1131" s="7"/>
    </row>
    <row r="1132" spans="17:18" ht="15">
      <c r="Q1132" s="117"/>
      <c r="R1132" s="7"/>
    </row>
    <row r="1133" spans="17:18" ht="15">
      <c r="Q1133" s="117"/>
      <c r="R1133" s="7"/>
    </row>
    <row r="1134" spans="17:18" ht="15">
      <c r="Q1134" s="117"/>
      <c r="R1134" s="7"/>
    </row>
    <row r="1135" spans="17:18" ht="15">
      <c r="Q1135" s="117"/>
      <c r="R1135" s="7"/>
    </row>
    <row r="1136" spans="17:18" ht="15">
      <c r="Q1136" s="117"/>
      <c r="R1136" s="7"/>
    </row>
    <row r="1137" spans="17:18" ht="15">
      <c r="Q1137" s="117"/>
      <c r="R1137" s="7"/>
    </row>
    <row r="1138" spans="17:18" ht="15">
      <c r="Q1138" s="117"/>
      <c r="R1138" s="7"/>
    </row>
    <row r="1139" spans="17:18" ht="15">
      <c r="Q1139" s="117"/>
      <c r="R1139" s="7"/>
    </row>
    <row r="1140" spans="17:18" ht="15">
      <c r="Q1140" s="117"/>
      <c r="R1140" s="7"/>
    </row>
    <row r="1141" spans="17:18" ht="15">
      <c r="Q1141" s="117"/>
      <c r="R1141" s="7"/>
    </row>
    <row r="1142" spans="17:18" ht="15">
      <c r="Q1142" s="117"/>
      <c r="R1142" s="7"/>
    </row>
    <row r="1143" spans="17:18" ht="15">
      <c r="Q1143" s="117"/>
      <c r="R1143" s="7"/>
    </row>
    <row r="1144" spans="17:18" ht="15">
      <c r="Q1144" s="117"/>
      <c r="R1144" s="7"/>
    </row>
    <row r="1145" spans="17:18" ht="15">
      <c r="Q1145" s="117"/>
      <c r="R1145" s="7"/>
    </row>
    <row r="1146" spans="17:18" ht="15">
      <c r="Q1146" s="117"/>
      <c r="R1146" s="7"/>
    </row>
    <row r="1147" spans="17:18" ht="15">
      <c r="Q1147" s="117"/>
      <c r="R1147" s="7"/>
    </row>
    <row r="1148" spans="17:18" ht="15">
      <c r="Q1148" s="117"/>
      <c r="R1148" s="7"/>
    </row>
    <row r="1149" spans="17:18" ht="15">
      <c r="Q1149" s="117"/>
      <c r="R1149" s="7"/>
    </row>
    <row r="1150" spans="17:18" ht="15">
      <c r="Q1150" s="117"/>
      <c r="R1150" s="7"/>
    </row>
    <row r="1151" spans="17:18" ht="15">
      <c r="Q1151" s="117"/>
      <c r="R1151" s="7"/>
    </row>
    <row r="1152" spans="17:18" ht="15">
      <c r="Q1152" s="117"/>
      <c r="R1152" s="7"/>
    </row>
    <row r="1153" spans="17:18" ht="15">
      <c r="Q1153" s="117"/>
      <c r="R1153" s="7"/>
    </row>
    <row r="1154" spans="17:18" ht="15">
      <c r="Q1154" s="117"/>
      <c r="R1154" s="7"/>
    </row>
    <row r="1155" spans="17:18" ht="15">
      <c r="Q1155" s="117"/>
      <c r="R1155" s="7"/>
    </row>
    <row r="1156" spans="17:18" ht="15">
      <c r="Q1156" s="117"/>
      <c r="R1156" s="7"/>
    </row>
    <row r="1157" spans="17:18" ht="15">
      <c r="Q1157" s="117"/>
      <c r="R1157" s="7"/>
    </row>
    <row r="1158" spans="17:18" ht="15">
      <c r="Q1158" s="117"/>
      <c r="R1158" s="7"/>
    </row>
    <row r="1159" spans="17:18" ht="15">
      <c r="Q1159" s="117"/>
      <c r="R1159" s="7"/>
    </row>
    <row r="1160" spans="17:18" ht="15">
      <c r="Q1160" s="117"/>
      <c r="R1160" s="7"/>
    </row>
    <row r="1161" spans="17:18" ht="15">
      <c r="Q1161" s="117"/>
      <c r="R1161" s="7"/>
    </row>
    <row r="1162" spans="17:18" ht="15">
      <c r="Q1162" s="117"/>
      <c r="R1162" s="7"/>
    </row>
    <row r="1163" spans="17:18" ht="15">
      <c r="Q1163" s="117"/>
      <c r="R1163" s="7"/>
    </row>
    <row r="1164" spans="17:18" ht="15">
      <c r="Q1164" s="117"/>
      <c r="R1164" s="7"/>
    </row>
    <row r="1165" spans="17:18" ht="15">
      <c r="Q1165" s="117"/>
      <c r="R1165" s="7"/>
    </row>
    <row r="1166" spans="17:18" ht="15">
      <c r="Q1166" s="117"/>
      <c r="R1166" s="7"/>
    </row>
    <row r="1167" spans="17:18" ht="15">
      <c r="Q1167" s="117"/>
      <c r="R1167" s="7"/>
    </row>
    <row r="1168" spans="17:18" ht="15">
      <c r="Q1168" s="117"/>
      <c r="R1168" s="7"/>
    </row>
    <row r="1169" spans="17:18" ht="15">
      <c r="Q1169" s="117"/>
      <c r="R1169" s="7"/>
    </row>
    <row r="1170" spans="17:18" ht="15">
      <c r="Q1170" s="117"/>
      <c r="R1170" s="7"/>
    </row>
    <row r="1171" spans="17:18" ht="15">
      <c r="Q1171" s="117"/>
      <c r="R1171" s="7"/>
    </row>
    <row r="1172" spans="17:18" ht="15">
      <c r="Q1172" s="117"/>
      <c r="R1172" s="7"/>
    </row>
    <row r="1173" spans="17:18" ht="15">
      <c r="Q1173" s="117"/>
      <c r="R1173" s="7"/>
    </row>
    <row r="1174" spans="17:18" ht="15">
      <c r="Q1174" s="117"/>
      <c r="R1174" s="7"/>
    </row>
    <row r="1175" spans="17:18" ht="15">
      <c r="Q1175" s="117"/>
      <c r="R1175" s="7"/>
    </row>
    <row r="1176" spans="17:18" ht="15">
      <c r="Q1176" s="117"/>
      <c r="R1176" s="7"/>
    </row>
    <row r="1177" spans="17:18" ht="15">
      <c r="Q1177" s="117"/>
      <c r="R1177" s="7"/>
    </row>
    <row r="1178" spans="17:18" ht="15">
      <c r="Q1178" s="117"/>
      <c r="R1178" s="7"/>
    </row>
    <row r="1179" spans="17:18" ht="15">
      <c r="Q1179" s="117"/>
      <c r="R1179" s="7"/>
    </row>
    <row r="1180" spans="17:18" ht="15">
      <c r="Q1180" s="117"/>
      <c r="R1180" s="7"/>
    </row>
    <row r="1181" spans="17:18" ht="15">
      <c r="Q1181" s="117"/>
      <c r="R1181" s="7"/>
    </row>
    <row r="1182" spans="17:18" ht="15">
      <c r="Q1182" s="117"/>
      <c r="R1182" s="7"/>
    </row>
    <row r="1183" spans="17:18" ht="15">
      <c r="Q1183" s="117"/>
      <c r="R1183" s="7"/>
    </row>
    <row r="1184" spans="17:18" ht="15">
      <c r="Q1184" s="117"/>
      <c r="R1184" s="7"/>
    </row>
    <row r="1185" spans="17:18" ht="15">
      <c r="Q1185" s="117"/>
      <c r="R1185" s="7"/>
    </row>
    <row r="1186" spans="17:18" ht="15">
      <c r="Q1186" s="117"/>
      <c r="R1186" s="7"/>
    </row>
    <row r="1187" spans="17:18" ht="15">
      <c r="Q1187" s="117"/>
      <c r="R1187" s="7"/>
    </row>
    <row r="1188" spans="17:18" ht="15">
      <c r="Q1188" s="117"/>
      <c r="R1188" s="7"/>
    </row>
    <row r="1189" spans="17:18" ht="15">
      <c r="Q1189" s="117"/>
      <c r="R1189" s="7"/>
    </row>
    <row r="1190" spans="17:18" ht="15">
      <c r="Q1190" s="117"/>
      <c r="R1190" s="7"/>
    </row>
    <row r="1191" spans="17:18" ht="15">
      <c r="Q1191" s="117"/>
      <c r="R1191" s="7"/>
    </row>
    <row r="1192" spans="17:18" ht="15">
      <c r="Q1192" s="117"/>
      <c r="R1192" s="7"/>
    </row>
    <row r="1193" spans="17:18" ht="15">
      <c r="Q1193" s="117"/>
      <c r="R1193" s="7"/>
    </row>
    <row r="1194" spans="17:18" ht="15">
      <c r="Q1194" s="117"/>
      <c r="R1194" s="7"/>
    </row>
    <row r="1195" spans="17:18" ht="15">
      <c r="Q1195" s="117"/>
      <c r="R1195" s="7"/>
    </row>
    <row r="1196" spans="17:18" ht="15">
      <c r="Q1196" s="117"/>
      <c r="R1196" s="7"/>
    </row>
    <row r="1197" spans="17:18" ht="15">
      <c r="Q1197" s="117"/>
      <c r="R1197" s="7"/>
    </row>
    <row r="1198" spans="17:18" ht="15">
      <c r="Q1198" s="117"/>
      <c r="R1198" s="7"/>
    </row>
    <row r="1199" spans="17:18" ht="15">
      <c r="Q1199" s="117"/>
      <c r="R1199" s="7"/>
    </row>
    <row r="1200" spans="17:18" ht="15">
      <c r="Q1200" s="117"/>
      <c r="R1200" s="7"/>
    </row>
    <row r="1201" spans="17:18" ht="15">
      <c r="Q1201" s="117"/>
      <c r="R1201" s="7"/>
    </row>
    <row r="1202" spans="17:18" ht="15">
      <c r="Q1202" s="117"/>
      <c r="R1202" s="7"/>
    </row>
    <row r="1203" spans="17:18" ht="15">
      <c r="Q1203" s="117"/>
      <c r="R1203" s="7"/>
    </row>
    <row r="1204" spans="17:18" ht="15">
      <c r="Q1204" s="117"/>
      <c r="R1204" s="7"/>
    </row>
    <row r="1205" spans="17:18" ht="15">
      <c r="Q1205" s="117"/>
      <c r="R1205" s="7"/>
    </row>
    <row r="1206" spans="17:18" ht="15">
      <c r="Q1206" s="117"/>
      <c r="R1206" s="7"/>
    </row>
    <row r="1207" spans="17:18" ht="15">
      <c r="Q1207" s="117"/>
      <c r="R1207" s="7"/>
    </row>
    <row r="1208" spans="17:18" ht="15">
      <c r="Q1208" s="117"/>
      <c r="R1208" s="7"/>
    </row>
    <row r="1209" spans="17:18" ht="15">
      <c r="Q1209" s="117"/>
      <c r="R1209" s="7"/>
    </row>
    <row r="1210" spans="17:18" ht="15">
      <c r="Q1210" s="117"/>
      <c r="R1210" s="7"/>
    </row>
    <row r="1211" spans="17:18" ht="15">
      <c r="Q1211" s="117"/>
      <c r="R1211" s="7"/>
    </row>
    <row r="1212" spans="17:18" ht="15">
      <c r="Q1212" s="117"/>
      <c r="R1212" s="7"/>
    </row>
    <row r="1213" spans="17:18" ht="15">
      <c r="Q1213" s="117"/>
      <c r="R1213" s="7"/>
    </row>
    <row r="1214" spans="17:18" ht="15">
      <c r="Q1214" s="117"/>
      <c r="R1214" s="7"/>
    </row>
    <row r="1215" spans="17:18" ht="15">
      <c r="Q1215" s="117"/>
      <c r="R1215" s="7"/>
    </row>
    <row r="1216" spans="17:18" ht="15">
      <c r="Q1216" s="117"/>
      <c r="R1216" s="7"/>
    </row>
    <row r="1217" spans="17:18" ht="15">
      <c r="Q1217" s="117"/>
      <c r="R1217" s="7"/>
    </row>
    <row r="1218" spans="17:18" ht="15">
      <c r="Q1218" s="117"/>
      <c r="R1218" s="7"/>
    </row>
    <row r="1219" spans="17:18" ht="15">
      <c r="Q1219" s="117"/>
      <c r="R1219" s="7"/>
    </row>
    <row r="1220" spans="17:18" ht="15">
      <c r="Q1220" s="117"/>
      <c r="R1220" s="7"/>
    </row>
    <row r="1221" spans="17:18" ht="15">
      <c r="Q1221" s="117"/>
      <c r="R1221" s="7"/>
    </row>
    <row r="1222" spans="17:18" ht="15">
      <c r="Q1222" s="117"/>
      <c r="R1222" s="7"/>
    </row>
    <row r="1223" spans="17:18" ht="15">
      <c r="Q1223" s="117"/>
      <c r="R1223" s="7"/>
    </row>
    <row r="1224" spans="17:18" ht="15">
      <c r="Q1224" s="117"/>
      <c r="R1224" s="7"/>
    </row>
    <row r="1225" spans="17:18" ht="15">
      <c r="Q1225" s="117"/>
      <c r="R1225" s="7"/>
    </row>
    <row r="1226" spans="17:18" ht="15">
      <c r="Q1226" s="117"/>
      <c r="R1226" s="7"/>
    </row>
    <row r="1227" spans="17:18" ht="15">
      <c r="Q1227" s="117"/>
      <c r="R1227" s="7"/>
    </row>
    <row r="1228" spans="17:18" ht="15">
      <c r="Q1228" s="117"/>
      <c r="R1228" s="7"/>
    </row>
    <row r="1229" spans="17:18" ht="15">
      <c r="Q1229" s="117"/>
      <c r="R1229" s="7"/>
    </row>
    <row r="1230" spans="17:18" ht="15">
      <c r="Q1230" s="117"/>
      <c r="R1230" s="7"/>
    </row>
    <row r="1231" spans="17:18" ht="15">
      <c r="Q1231" s="117"/>
      <c r="R1231" s="7"/>
    </row>
    <row r="1232" spans="17:18" ht="15">
      <c r="Q1232" s="117"/>
      <c r="R1232" s="7"/>
    </row>
    <row r="1233" spans="17:18" ht="15">
      <c r="Q1233" s="117"/>
      <c r="R1233" s="7"/>
    </row>
    <row r="1234" spans="17:18" ht="15">
      <c r="Q1234" s="117"/>
      <c r="R1234" s="7"/>
    </row>
    <row r="1235" spans="17:18" ht="15">
      <c r="Q1235" s="117"/>
      <c r="R1235" s="7"/>
    </row>
    <row r="1236" spans="17:18" ht="15">
      <c r="Q1236" s="117"/>
      <c r="R1236" s="7"/>
    </row>
    <row r="1237" spans="17:18" ht="15">
      <c r="Q1237" s="117"/>
      <c r="R1237" s="7"/>
    </row>
    <row r="1238" spans="17:18" ht="15">
      <c r="Q1238" s="117"/>
      <c r="R1238" s="7"/>
    </row>
    <row r="1239" spans="17:18" ht="15">
      <c r="Q1239" s="117"/>
      <c r="R1239" s="7"/>
    </row>
    <row r="1240" spans="17:18" ht="15">
      <c r="Q1240" s="117"/>
      <c r="R1240" s="7"/>
    </row>
    <row r="1241" spans="17:18" ht="15">
      <c r="Q1241" s="117"/>
      <c r="R1241" s="7"/>
    </row>
    <row r="1242" spans="17:18" ht="15">
      <c r="Q1242" s="117"/>
      <c r="R1242" s="7"/>
    </row>
    <row r="1243" spans="17:18" ht="15">
      <c r="Q1243" s="117"/>
      <c r="R1243" s="7"/>
    </row>
    <row r="1244" spans="17:18" ht="15">
      <c r="Q1244" s="117"/>
      <c r="R1244" s="7"/>
    </row>
    <row r="1245" spans="17:18" ht="15">
      <c r="Q1245" s="117"/>
      <c r="R1245" s="7"/>
    </row>
    <row r="1246" spans="17:18" ht="15">
      <c r="Q1246" s="117"/>
      <c r="R1246" s="7"/>
    </row>
    <row r="1247" spans="17:18" ht="15">
      <c r="Q1247" s="117"/>
      <c r="R1247" s="7"/>
    </row>
    <row r="1248" spans="17:18" ht="15">
      <c r="Q1248" s="117"/>
      <c r="R1248" s="7"/>
    </row>
    <row r="1249" spans="17:18" ht="15">
      <c r="Q1249" s="117"/>
      <c r="R1249" s="7"/>
    </row>
    <row r="1250" spans="17:18" ht="15">
      <c r="Q1250" s="117"/>
      <c r="R1250" s="7"/>
    </row>
    <row r="1251" spans="17:18" ht="15">
      <c r="Q1251" s="117"/>
      <c r="R1251" s="7"/>
    </row>
    <row r="1252" spans="17:18" ht="15">
      <c r="Q1252" s="117"/>
      <c r="R1252" s="7"/>
    </row>
    <row r="1253" spans="17:18" ht="15">
      <c r="Q1253" s="117"/>
      <c r="R1253" s="7"/>
    </row>
    <row r="1254" spans="17:18" ht="15">
      <c r="Q1254" s="117"/>
      <c r="R1254" s="7"/>
    </row>
    <row r="1255" spans="17:18" ht="15">
      <c r="Q1255" s="117"/>
      <c r="R1255" s="7"/>
    </row>
    <row r="1256" spans="17:18" ht="15">
      <c r="Q1256" s="117"/>
      <c r="R1256" s="7"/>
    </row>
    <row r="1257" spans="17:18" ht="15">
      <c r="Q1257" s="117"/>
      <c r="R1257" s="7"/>
    </row>
    <row r="1258" spans="17:18" ht="15">
      <c r="Q1258" s="117"/>
      <c r="R1258" s="7"/>
    </row>
    <row r="1259" spans="17:18" ht="15">
      <c r="Q1259" s="117"/>
      <c r="R1259" s="7"/>
    </row>
    <row r="1260" spans="17:18" ht="15">
      <c r="Q1260" s="117"/>
      <c r="R1260" s="7"/>
    </row>
    <row r="1261" spans="17:18" ht="15">
      <c r="Q1261" s="117"/>
      <c r="R1261" s="7"/>
    </row>
    <row r="1262" spans="17:18" ht="15">
      <c r="Q1262" s="117"/>
      <c r="R1262" s="7"/>
    </row>
    <row r="1263" spans="17:18" ht="15">
      <c r="Q1263" s="117"/>
      <c r="R1263" s="7"/>
    </row>
    <row r="1264" spans="17:18" ht="15">
      <c r="Q1264" s="117"/>
      <c r="R1264" s="7"/>
    </row>
    <row r="1265" spans="17:18" ht="15">
      <c r="Q1265" s="117"/>
      <c r="R1265" s="7"/>
    </row>
    <row r="1266" spans="17:18" ht="15">
      <c r="Q1266" s="117"/>
      <c r="R1266" s="7"/>
    </row>
    <row r="1267" spans="17:18" ht="15">
      <c r="Q1267" s="117"/>
      <c r="R1267" s="7"/>
    </row>
    <row r="1268" spans="17:18" ht="15">
      <c r="Q1268" s="117"/>
      <c r="R1268" s="7"/>
    </row>
    <row r="1269" spans="17:18" ht="15">
      <c r="Q1269" s="117"/>
      <c r="R1269" s="7"/>
    </row>
    <row r="1270" spans="17:18" ht="15">
      <c r="Q1270" s="117"/>
      <c r="R1270" s="7"/>
    </row>
    <row r="1271" spans="17:18" ht="15">
      <c r="Q1271" s="117"/>
      <c r="R1271" s="7"/>
    </row>
    <row r="1272" spans="17:18" ht="15">
      <c r="Q1272" s="117"/>
      <c r="R1272" s="7"/>
    </row>
    <row r="1273" spans="17:18" ht="15">
      <c r="Q1273" s="117"/>
      <c r="R1273" s="7"/>
    </row>
    <row r="1274" spans="17:18" ht="15">
      <c r="Q1274" s="117"/>
      <c r="R1274" s="7"/>
    </row>
    <row r="1275" spans="17:18" ht="15">
      <c r="Q1275" s="117"/>
      <c r="R1275" s="7"/>
    </row>
    <row r="1276" spans="17:18" ht="15">
      <c r="Q1276" s="117"/>
      <c r="R1276" s="7"/>
    </row>
    <row r="1277" spans="17:18" ht="15">
      <c r="Q1277" s="117"/>
      <c r="R1277" s="7"/>
    </row>
    <row r="1278" spans="17:18" ht="15">
      <c r="Q1278" s="117"/>
      <c r="R1278" s="7"/>
    </row>
    <row r="1279" spans="17:18" ht="15">
      <c r="Q1279" s="117"/>
      <c r="R1279" s="7"/>
    </row>
    <row r="1280" spans="17:18" ht="15">
      <c r="Q1280" s="117"/>
      <c r="R1280" s="7"/>
    </row>
    <row r="1281" spans="17:18" ht="15">
      <c r="Q1281" s="117"/>
      <c r="R1281" s="7"/>
    </row>
    <row r="1282" spans="17:18" ht="15">
      <c r="Q1282" s="117"/>
      <c r="R1282" s="7"/>
    </row>
    <row r="1283" spans="17:18" ht="15">
      <c r="Q1283" s="117"/>
      <c r="R1283" s="7"/>
    </row>
    <row r="1284" spans="17:18" ht="15">
      <c r="Q1284" s="117"/>
      <c r="R1284" s="7"/>
    </row>
    <row r="1285" spans="17:18" ht="15">
      <c r="Q1285" s="117"/>
      <c r="R1285" s="7"/>
    </row>
    <row r="1286" spans="17:18" ht="15">
      <c r="Q1286" s="117"/>
      <c r="R1286" s="7"/>
    </row>
    <row r="1287" spans="17:18" ht="15">
      <c r="Q1287" s="117"/>
      <c r="R1287" s="7"/>
    </row>
    <row r="1288" spans="17:18" ht="15">
      <c r="Q1288" s="117"/>
      <c r="R1288" s="7"/>
    </row>
    <row r="1289" spans="17:18" ht="15">
      <c r="Q1289" s="117"/>
      <c r="R1289" s="7"/>
    </row>
    <row r="1290" spans="17:18" ht="15">
      <c r="Q1290" s="117"/>
      <c r="R1290" s="7"/>
    </row>
    <row r="1291" spans="17:18" ht="15">
      <c r="Q1291" s="117"/>
      <c r="R1291" s="7"/>
    </row>
    <row r="1292" spans="17:18" ht="15">
      <c r="Q1292" s="117"/>
      <c r="R1292" s="7"/>
    </row>
    <row r="1293" spans="17:18" ht="15">
      <c r="Q1293" s="117"/>
      <c r="R1293" s="7"/>
    </row>
    <row r="1294" spans="17:18" ht="15">
      <c r="Q1294" s="117"/>
      <c r="R1294" s="7"/>
    </row>
    <row r="1295" spans="17:18" ht="15">
      <c r="Q1295" s="117"/>
      <c r="R1295" s="7"/>
    </row>
    <row r="1296" spans="17:18" ht="15">
      <c r="Q1296" s="117"/>
      <c r="R1296" s="7"/>
    </row>
    <row r="1297" spans="17:18" ht="15">
      <c r="Q1297" s="117"/>
      <c r="R1297" s="7"/>
    </row>
    <row r="1298" spans="17:18" ht="15">
      <c r="Q1298" s="117"/>
      <c r="R1298" s="7"/>
    </row>
    <row r="1299" spans="17:18" ht="15">
      <c r="Q1299" s="117"/>
      <c r="R1299" s="7"/>
    </row>
    <row r="1300" spans="17:18" ht="15">
      <c r="Q1300" s="117"/>
      <c r="R1300" s="7"/>
    </row>
    <row r="1301" spans="17:18" ht="15">
      <c r="Q1301" s="117"/>
      <c r="R1301" s="7"/>
    </row>
    <row r="1302" spans="17:18" ht="15">
      <c r="Q1302" s="117"/>
      <c r="R1302" s="7"/>
    </row>
    <row r="1303" spans="17:18" ht="15">
      <c r="Q1303" s="117"/>
      <c r="R1303" s="7"/>
    </row>
    <row r="1304" spans="17:18" ht="15">
      <c r="Q1304" s="117"/>
      <c r="R1304" s="7"/>
    </row>
    <row r="1305" spans="17:18" ht="15">
      <c r="Q1305" s="117"/>
      <c r="R1305" s="7"/>
    </row>
    <row r="1306" spans="17:18" ht="15">
      <c r="Q1306" s="117"/>
      <c r="R1306" s="7"/>
    </row>
    <row r="1307" spans="17:18" ht="15">
      <c r="Q1307" s="117"/>
      <c r="R1307" s="7"/>
    </row>
    <row r="1308" spans="17:18" ht="15">
      <c r="Q1308" s="117"/>
      <c r="R1308" s="7"/>
    </row>
    <row r="1309" spans="17:18" ht="15">
      <c r="Q1309" s="117"/>
      <c r="R1309" s="7"/>
    </row>
    <row r="1310" spans="17:18" ht="15">
      <c r="Q1310" s="117"/>
      <c r="R1310" s="7"/>
    </row>
    <row r="1311" spans="17:18" ht="15">
      <c r="Q1311" s="117"/>
      <c r="R1311" s="7"/>
    </row>
    <row r="1312" spans="17:18" ht="15">
      <c r="Q1312" s="117"/>
      <c r="R1312" s="7"/>
    </row>
    <row r="1313" spans="17:18" ht="15">
      <c r="Q1313" s="117"/>
      <c r="R1313" s="7"/>
    </row>
    <row r="1314" spans="17:18" ht="15">
      <c r="Q1314" s="117"/>
      <c r="R1314" s="7"/>
    </row>
    <row r="1315" spans="17:18" ht="15">
      <c r="Q1315" s="117"/>
      <c r="R1315" s="7"/>
    </row>
    <row r="1316" spans="17:18" ht="15">
      <c r="Q1316" s="117"/>
      <c r="R1316" s="7"/>
    </row>
    <row r="1317" spans="17:18" ht="15">
      <c r="Q1317" s="117"/>
      <c r="R1317" s="7"/>
    </row>
    <row r="1318" spans="17:18" ht="15">
      <c r="Q1318" s="117"/>
      <c r="R1318" s="7"/>
    </row>
    <row r="1319" spans="17:18" ht="15">
      <c r="Q1319" s="117"/>
      <c r="R1319" s="7"/>
    </row>
    <row r="1320" spans="17:18" ht="15">
      <c r="Q1320" s="117"/>
      <c r="R1320" s="7"/>
    </row>
    <row r="1321" spans="17:18" ht="15">
      <c r="Q1321" s="117"/>
      <c r="R1321" s="7"/>
    </row>
    <row r="1322" spans="17:18" ht="15">
      <c r="Q1322" s="117"/>
      <c r="R1322" s="7"/>
    </row>
    <row r="1323" spans="17:18" ht="15">
      <c r="Q1323" s="117"/>
      <c r="R1323" s="7"/>
    </row>
    <row r="1324" spans="17:18" ht="15">
      <c r="Q1324" s="117"/>
      <c r="R1324" s="7"/>
    </row>
    <row r="1325" spans="17:18" ht="15">
      <c r="Q1325" s="117"/>
      <c r="R1325" s="7"/>
    </row>
    <row r="1326" spans="17:18" ht="15">
      <c r="Q1326" s="117"/>
      <c r="R1326" s="7"/>
    </row>
    <row r="1327" spans="17:18" ht="15">
      <c r="Q1327" s="117"/>
      <c r="R1327" s="7"/>
    </row>
    <row r="1328" spans="17:18" ht="15">
      <c r="Q1328" s="117"/>
      <c r="R1328" s="7"/>
    </row>
    <row r="1329" spans="17:18" ht="15">
      <c r="Q1329" s="117"/>
      <c r="R1329" s="7"/>
    </row>
    <row r="1330" spans="17:18" ht="15">
      <c r="Q1330" s="117"/>
      <c r="R1330" s="7"/>
    </row>
    <row r="1331" spans="17:18" ht="15">
      <c r="Q1331" s="117"/>
      <c r="R1331" s="7"/>
    </row>
    <row r="1332" spans="17:18" ht="15">
      <c r="Q1332" s="117"/>
      <c r="R1332" s="7"/>
    </row>
    <row r="1333" spans="17:18" ht="15">
      <c r="Q1333" s="117"/>
      <c r="R1333" s="7"/>
    </row>
    <row r="1334" spans="17:18" ht="15">
      <c r="Q1334" s="117"/>
      <c r="R1334" s="7"/>
    </row>
    <row r="1335" spans="17:18" ht="15">
      <c r="Q1335" s="117"/>
      <c r="R1335" s="7"/>
    </row>
    <row r="1336" spans="17:18" ht="15">
      <c r="Q1336" s="117"/>
      <c r="R1336" s="7"/>
    </row>
    <row r="1337" spans="17:18" ht="15">
      <c r="Q1337" s="117"/>
      <c r="R1337" s="7"/>
    </row>
    <row r="1338" spans="17:18" ht="15">
      <c r="Q1338" s="117"/>
      <c r="R1338" s="7"/>
    </row>
    <row r="1339" spans="17:18" ht="15">
      <c r="Q1339" s="117"/>
      <c r="R1339" s="7"/>
    </row>
    <row r="1340" spans="17:18" ht="15">
      <c r="Q1340" s="117"/>
      <c r="R1340" s="7"/>
    </row>
    <row r="1341" spans="17:18" ht="15">
      <c r="Q1341" s="117"/>
      <c r="R1341" s="7"/>
    </row>
    <row r="1342" spans="17:18" ht="15">
      <c r="Q1342" s="117"/>
      <c r="R1342" s="7"/>
    </row>
    <row r="1343" spans="17:18" ht="15">
      <c r="Q1343" s="117"/>
      <c r="R1343" s="7"/>
    </row>
    <row r="1344" spans="17:18" ht="15">
      <c r="Q1344" s="117"/>
      <c r="R1344" s="7"/>
    </row>
    <row r="1345" spans="17:18" ht="15">
      <c r="Q1345" s="117"/>
      <c r="R1345" s="7"/>
    </row>
    <row r="1346" spans="17:18" ht="15">
      <c r="Q1346" s="117"/>
      <c r="R1346" s="7"/>
    </row>
    <row r="1347" spans="17:18" ht="15">
      <c r="Q1347" s="117"/>
      <c r="R1347" s="7"/>
    </row>
    <row r="1348" spans="17:18" ht="15">
      <c r="Q1348" s="117"/>
      <c r="R1348" s="7"/>
    </row>
    <row r="1349" spans="17:18" ht="15">
      <c r="Q1349" s="117"/>
      <c r="R1349" s="7"/>
    </row>
    <row r="1350" spans="17:18" ht="15">
      <c r="Q1350" s="117"/>
      <c r="R1350" s="7"/>
    </row>
    <row r="1351" spans="17:18" ht="15">
      <c r="Q1351" s="117"/>
      <c r="R1351" s="7"/>
    </row>
    <row r="1352" spans="17:18" ht="15">
      <c r="Q1352" s="117"/>
      <c r="R1352" s="7"/>
    </row>
    <row r="1353" spans="17:18" ht="15">
      <c r="Q1353" s="117"/>
      <c r="R1353" s="7"/>
    </row>
    <row r="1354" spans="17:18" ht="15">
      <c r="Q1354" s="117"/>
      <c r="R1354" s="7"/>
    </row>
    <row r="1355" spans="17:18" ht="15">
      <c r="Q1355" s="117"/>
      <c r="R1355" s="7"/>
    </row>
    <row r="1356" spans="17:18" ht="15">
      <c r="Q1356" s="117"/>
      <c r="R1356" s="7"/>
    </row>
    <row r="1357" spans="17:18" ht="15">
      <c r="Q1357" s="117"/>
      <c r="R1357" s="7"/>
    </row>
    <row r="1358" spans="17:18" ht="15">
      <c r="Q1358" s="117"/>
      <c r="R1358" s="7"/>
    </row>
    <row r="1359" spans="17:18" ht="15">
      <c r="Q1359" s="117"/>
      <c r="R1359" s="7"/>
    </row>
    <row r="1360" spans="17:18" ht="15">
      <c r="Q1360" s="117"/>
      <c r="R1360" s="7"/>
    </row>
    <row r="1361" spans="17:18" ht="15">
      <c r="Q1361" s="117"/>
      <c r="R1361" s="7"/>
    </row>
    <row r="1362" spans="17:18" ht="15">
      <c r="Q1362" s="117"/>
      <c r="R1362" s="7"/>
    </row>
    <row r="1363" spans="17:18" ht="15">
      <c r="Q1363" s="117"/>
      <c r="R1363" s="7"/>
    </row>
    <row r="1364" spans="17:18" ht="15">
      <c r="Q1364" s="117"/>
      <c r="R1364" s="7"/>
    </row>
    <row r="1365" spans="17:18" ht="15">
      <c r="Q1365" s="117"/>
      <c r="R1365" s="7"/>
    </row>
    <row r="1366" spans="17:18" ht="15">
      <c r="Q1366" s="117"/>
      <c r="R1366" s="7"/>
    </row>
    <row r="1367" spans="17:18" ht="15">
      <c r="Q1367" s="117"/>
      <c r="R1367" s="7"/>
    </row>
    <row r="1368" spans="17:18" ht="15">
      <c r="Q1368" s="117"/>
      <c r="R1368" s="7"/>
    </row>
    <row r="1369" spans="17:18" ht="15">
      <c r="Q1369" s="117"/>
      <c r="R1369" s="7"/>
    </row>
    <row r="1370" spans="17:18" ht="15">
      <c r="Q1370" s="117"/>
      <c r="R1370" s="7"/>
    </row>
    <row r="1371" spans="17:18" ht="15">
      <c r="Q1371" s="117"/>
      <c r="R1371" s="7"/>
    </row>
    <row r="1372" spans="17:18" ht="15">
      <c r="Q1372" s="117"/>
      <c r="R1372" s="7"/>
    </row>
    <row r="1373" spans="17:18" ht="15">
      <c r="Q1373" s="117"/>
      <c r="R1373" s="7"/>
    </row>
    <row r="1374" spans="17:18" ht="15">
      <c r="Q1374" s="117"/>
      <c r="R1374" s="7"/>
    </row>
    <row r="1375" spans="17:18" ht="15">
      <c r="Q1375" s="117"/>
      <c r="R1375" s="7"/>
    </row>
    <row r="1376" spans="17:18" ht="15">
      <c r="Q1376" s="117"/>
      <c r="R1376" s="7"/>
    </row>
    <row r="1377" spans="17:18" ht="15">
      <c r="Q1377" s="117"/>
      <c r="R1377" s="7"/>
    </row>
    <row r="1378" spans="17:18" ht="15">
      <c r="Q1378" s="117"/>
      <c r="R1378" s="7"/>
    </row>
    <row r="1379" spans="17:18" ht="15">
      <c r="Q1379" s="117"/>
      <c r="R1379" s="7"/>
    </row>
    <row r="1380" spans="17:18" ht="15">
      <c r="Q1380" s="117"/>
      <c r="R1380" s="7"/>
    </row>
    <row r="1381" spans="17:18" ht="15">
      <c r="Q1381" s="117"/>
      <c r="R1381" s="7"/>
    </row>
    <row r="1382" spans="17:18" ht="15">
      <c r="Q1382" s="117"/>
      <c r="R1382" s="7"/>
    </row>
    <row r="1383" spans="17:18" ht="15">
      <c r="Q1383" s="117"/>
      <c r="R1383" s="7"/>
    </row>
    <row r="1384" spans="17:18" ht="15">
      <c r="Q1384" s="117"/>
      <c r="R1384" s="7"/>
    </row>
    <row r="1385" spans="17:18" ht="15">
      <c r="Q1385" s="117"/>
      <c r="R1385" s="7"/>
    </row>
    <row r="1386" spans="17:18" ht="15">
      <c r="Q1386" s="117"/>
      <c r="R1386" s="7"/>
    </row>
    <row r="1387" spans="17:18" ht="15">
      <c r="Q1387" s="117"/>
      <c r="R1387" s="7"/>
    </row>
    <row r="1388" spans="17:18" ht="15">
      <c r="Q1388" s="117"/>
      <c r="R1388" s="7"/>
    </row>
    <row r="1389" spans="17:18" ht="15">
      <c r="Q1389" s="117"/>
      <c r="R1389" s="7"/>
    </row>
    <row r="1390" spans="17:18" ht="15">
      <c r="Q1390" s="117"/>
      <c r="R1390" s="7"/>
    </row>
    <row r="1391" spans="17:18" ht="15">
      <c r="Q1391" s="117"/>
      <c r="R1391" s="7"/>
    </row>
    <row r="1392" spans="17:18" ht="15">
      <c r="Q1392" s="117"/>
      <c r="R1392" s="7"/>
    </row>
    <row r="1393" spans="17:18" ht="15">
      <c r="Q1393" s="117"/>
      <c r="R1393" s="7"/>
    </row>
    <row r="1394" spans="17:18" ht="15">
      <c r="Q1394" s="117"/>
      <c r="R1394" s="7"/>
    </row>
    <row r="1395" spans="17:18" ht="15">
      <c r="Q1395" s="117"/>
      <c r="R1395" s="7"/>
    </row>
    <row r="1396" spans="17:18" ht="15">
      <c r="Q1396" s="117"/>
      <c r="R1396" s="7"/>
    </row>
    <row r="1397" spans="17:18" ht="15">
      <c r="Q1397" s="117"/>
      <c r="R1397" s="7"/>
    </row>
    <row r="1398" spans="17:18" ht="15">
      <c r="Q1398" s="117"/>
      <c r="R1398" s="7"/>
    </row>
    <row r="1399" spans="17:18" ht="15">
      <c r="Q1399" s="117"/>
      <c r="R1399" s="7"/>
    </row>
    <row r="1400" spans="17:18" ht="15">
      <c r="Q1400" s="117"/>
      <c r="R1400" s="7"/>
    </row>
    <row r="1401" spans="17:18" ht="15">
      <c r="Q1401" s="117"/>
      <c r="R1401" s="7"/>
    </row>
    <row r="1402" spans="17:18" ht="15">
      <c r="Q1402" s="117"/>
      <c r="R1402" s="7"/>
    </row>
    <row r="1403" spans="17:18" ht="15">
      <c r="Q1403" s="117"/>
      <c r="R1403" s="7"/>
    </row>
    <row r="1404" spans="17:18" ht="15">
      <c r="Q1404" s="117"/>
      <c r="R1404" s="7"/>
    </row>
    <row r="1405" spans="17:18" ht="15">
      <c r="Q1405" s="117"/>
      <c r="R1405" s="7"/>
    </row>
    <row r="1406" spans="17:18" ht="15">
      <c r="Q1406" s="117"/>
      <c r="R1406" s="7"/>
    </row>
    <row r="1407" spans="17:18" ht="15">
      <c r="Q1407" s="117"/>
      <c r="R1407" s="7"/>
    </row>
    <row r="1408" spans="17:18" ht="15">
      <c r="Q1408" s="117"/>
      <c r="R1408" s="7"/>
    </row>
    <row r="1409" spans="17:18" ht="15">
      <c r="Q1409" s="117"/>
      <c r="R1409" s="7"/>
    </row>
    <row r="1410" spans="17:18" ht="15">
      <c r="Q1410" s="117"/>
      <c r="R1410" s="7"/>
    </row>
    <row r="1411" spans="17:18" ht="15">
      <c r="Q1411" s="117"/>
      <c r="R1411" s="7"/>
    </row>
    <row r="1412" spans="17:18" ht="15">
      <c r="Q1412" s="117"/>
      <c r="R1412" s="7"/>
    </row>
    <row r="1413" spans="17:18" ht="15">
      <c r="Q1413" s="117"/>
      <c r="R1413" s="7"/>
    </row>
    <row r="1414" spans="17:18" ht="15">
      <c r="Q1414" s="117"/>
      <c r="R1414" s="7"/>
    </row>
    <row r="1415" spans="17:18" ht="15">
      <c r="Q1415" s="117"/>
      <c r="R1415" s="7"/>
    </row>
    <row r="1416" spans="17:18" ht="15">
      <c r="Q1416" s="117"/>
      <c r="R1416" s="7"/>
    </row>
    <row r="1417" spans="17:18" ht="15">
      <c r="Q1417" s="117"/>
      <c r="R1417" s="7"/>
    </row>
    <row r="1418" spans="17:18" ht="15">
      <c r="Q1418" s="117"/>
      <c r="R1418" s="7"/>
    </row>
    <row r="1419" spans="17:18" ht="15">
      <c r="Q1419" s="117"/>
      <c r="R1419" s="7"/>
    </row>
    <row r="1420" spans="17:18" ht="15">
      <c r="Q1420" s="117"/>
      <c r="R1420" s="7"/>
    </row>
    <row r="1421" spans="17:18" ht="15">
      <c r="Q1421" s="117"/>
      <c r="R1421" s="7"/>
    </row>
    <row r="1422" spans="17:18" ht="15">
      <c r="Q1422" s="117"/>
      <c r="R1422" s="7"/>
    </row>
    <row r="1423" spans="17:18" ht="15">
      <c r="Q1423" s="117"/>
      <c r="R1423" s="7"/>
    </row>
    <row r="1424" spans="17:18" ht="15">
      <c r="Q1424" s="117"/>
      <c r="R1424" s="7"/>
    </row>
    <row r="1425" spans="17:18" ht="15">
      <c r="Q1425" s="117"/>
      <c r="R1425" s="7"/>
    </row>
    <row r="1426" spans="17:18" ht="15">
      <c r="Q1426" s="117"/>
      <c r="R1426" s="7"/>
    </row>
    <row r="1427" spans="17:18" ht="15">
      <c r="Q1427" s="117"/>
      <c r="R1427" s="7"/>
    </row>
    <row r="1428" spans="17:18" ht="15">
      <c r="Q1428" s="117"/>
      <c r="R1428" s="7"/>
    </row>
    <row r="1429" spans="17:18" ht="15">
      <c r="Q1429" s="117"/>
      <c r="R1429" s="7"/>
    </row>
    <row r="1430" spans="17:18" ht="15">
      <c r="Q1430" s="117"/>
      <c r="R1430" s="7"/>
    </row>
    <row r="1431" spans="17:18" ht="15">
      <c r="Q1431" s="117"/>
      <c r="R1431" s="7"/>
    </row>
    <row r="1432" spans="17:18" ht="15">
      <c r="Q1432" s="117"/>
      <c r="R1432" s="7"/>
    </row>
    <row r="1433" spans="17:18" ht="15">
      <c r="Q1433" s="117"/>
      <c r="R1433" s="7"/>
    </row>
    <row r="1434" spans="17:18" ht="15">
      <c r="Q1434" s="117"/>
      <c r="R1434" s="7"/>
    </row>
    <row r="1435" spans="17:18" ht="15">
      <c r="Q1435" s="117"/>
      <c r="R1435" s="7"/>
    </row>
    <row r="1436" spans="17:18" ht="15">
      <c r="Q1436" s="117"/>
      <c r="R1436" s="7"/>
    </row>
    <row r="1437" spans="17:18" ht="15">
      <c r="Q1437" s="117"/>
      <c r="R1437" s="7"/>
    </row>
    <row r="1438" spans="17:18" ht="15">
      <c r="Q1438" s="117"/>
      <c r="R1438" s="7"/>
    </row>
    <row r="1439" spans="17:18" ht="15">
      <c r="Q1439" s="117"/>
      <c r="R1439" s="7"/>
    </row>
    <row r="1440" spans="17:18" ht="15">
      <c r="Q1440" s="117"/>
      <c r="R1440" s="7"/>
    </row>
    <row r="1441" spans="17:18" ht="15">
      <c r="Q1441" s="117"/>
      <c r="R1441" s="7"/>
    </row>
    <row r="1442" spans="17:18" ht="15">
      <c r="Q1442" s="117"/>
      <c r="R1442" s="7"/>
    </row>
    <row r="1443" spans="17:18" ht="15">
      <c r="Q1443" s="117"/>
      <c r="R1443" s="7"/>
    </row>
    <row r="1444" spans="17:18" ht="15">
      <c r="Q1444" s="117"/>
      <c r="R1444" s="7"/>
    </row>
    <row r="1445" spans="17:18" ht="15">
      <c r="Q1445" s="117"/>
      <c r="R1445" s="7"/>
    </row>
    <row r="1446" spans="17:18" ht="15">
      <c r="Q1446" s="117"/>
      <c r="R1446" s="7"/>
    </row>
    <row r="1447" spans="17:18" ht="15">
      <c r="Q1447" s="117"/>
      <c r="R1447" s="7"/>
    </row>
    <row r="1448" spans="17:18" ht="15">
      <c r="Q1448" s="117"/>
      <c r="R1448" s="7"/>
    </row>
    <row r="1449" spans="17:18" ht="15">
      <c r="Q1449" s="117"/>
      <c r="R1449" s="7"/>
    </row>
    <row r="1450" spans="17:18" ht="15">
      <c r="Q1450" s="117"/>
      <c r="R1450" s="7"/>
    </row>
    <row r="1451" spans="17:18" ht="15">
      <c r="Q1451" s="117"/>
      <c r="R1451" s="7"/>
    </row>
    <row r="1452" spans="17:18" ht="15">
      <c r="Q1452" s="117"/>
      <c r="R1452" s="7"/>
    </row>
    <row r="1453" spans="17:18" ht="15">
      <c r="Q1453" s="117"/>
      <c r="R1453" s="7"/>
    </row>
    <row r="1454" spans="17:18" ht="15">
      <c r="Q1454" s="117"/>
      <c r="R1454" s="7"/>
    </row>
    <row r="1455" spans="17:18" ht="15">
      <c r="Q1455" s="117"/>
      <c r="R1455" s="7"/>
    </row>
    <row r="1456" spans="17:18" ht="15">
      <c r="Q1456" s="117"/>
      <c r="R1456" s="7"/>
    </row>
    <row r="1457" ht="15">
      <c r="Q1457" s="117"/>
    </row>
    <row r="1458" ht="15">
      <c r="Q1458" s="117"/>
    </row>
    <row r="1459" ht="15">
      <c r="Q1459" s="117"/>
    </row>
    <row r="1460" ht="15">
      <c r="Q1460" s="117"/>
    </row>
    <row r="1461" ht="15">
      <c r="Q1461" s="117"/>
    </row>
    <row r="1462" ht="15">
      <c r="Q1462" s="117"/>
    </row>
    <row r="1463" ht="15">
      <c r="Q1463" s="117"/>
    </row>
  </sheetData>
  <sheetProtection/>
  <mergeCells count="16">
    <mergeCell ref="C3:C4"/>
    <mergeCell ref="A3:A4"/>
    <mergeCell ref="B3:B4"/>
    <mergeCell ref="E3:E4"/>
    <mergeCell ref="A1:M1"/>
    <mergeCell ref="Q3:Q4"/>
    <mergeCell ref="F3:F4"/>
    <mergeCell ref="G3:G4"/>
    <mergeCell ref="L314:M314"/>
    <mergeCell ref="D3:D4"/>
    <mergeCell ref="L3:L4"/>
    <mergeCell ref="M3:M4"/>
    <mergeCell ref="H3:H4"/>
    <mergeCell ref="I3:I4"/>
    <mergeCell ref="J3:J4"/>
    <mergeCell ref="K3:K4"/>
  </mergeCells>
  <printOptions horizontalCentered="1" verticalCentered="1"/>
  <pageMargins left="0" right="0" top="0" bottom="0" header="0" footer="0"/>
  <pageSetup horizontalDpi="600" verticalDpi="600" orientation="landscape" paperSize="9" scale="55" r:id="rId1"/>
  <rowBreaks count="9" manualBreakCount="9">
    <brk id="40" max="16" man="1"/>
    <brk id="83" max="16" man="1"/>
    <brk id="123" max="16" man="1"/>
    <brk id="163" max="16" man="1"/>
    <brk id="206" max="16" man="1"/>
    <brk id="254" max="16" man="1"/>
    <brk id="301" max="16" man="1"/>
    <brk id="338" max="13" man="1"/>
    <brk id="352" max="255" man="1"/>
  </rowBreaks>
  <colBreaks count="2" manualBreakCount="2">
    <brk id="18" max="65535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Marková</cp:lastModifiedBy>
  <cp:lastPrinted>2011-02-28T17:48:15Z</cp:lastPrinted>
  <dcterms:created xsi:type="dcterms:W3CDTF">2000-01-19T11:36:41Z</dcterms:created>
  <dcterms:modified xsi:type="dcterms:W3CDTF">2011-03-01T16:26:40Z</dcterms:modified>
  <cp:category/>
  <cp:version/>
  <cp:contentType/>
  <cp:contentStatus/>
</cp:coreProperties>
</file>