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480" windowHeight="11580" firstSheet="2" activeTab="2"/>
  </bookViews>
  <sheets>
    <sheet name="Výdaje-vývěs" sheetId="1" state="hidden" r:id="rId1"/>
    <sheet name="Příjmy-vývěs" sheetId="2" state="hidden" r:id="rId2"/>
    <sheet name="Rozpočet - výdaje" sheetId="3" r:id="rId3"/>
    <sheet name="List1" sheetId="4" r:id="rId4"/>
  </sheets>
  <definedNames>
    <definedName name="_xlnm.Print_Area" localSheetId="2">'Rozpočet - výdaje'!$A$1:$N$341</definedName>
  </definedNames>
  <calcPr fullCalcOnLoad="1"/>
</workbook>
</file>

<file path=xl/sharedStrings.xml><?xml version="1.0" encoding="utf-8"?>
<sst xmlns="http://schemas.openxmlformats.org/spreadsheetml/2006/main" count="858" uniqueCount="276">
  <si>
    <t>Příloha č. 1, strana 2</t>
  </si>
  <si>
    <t>2212</t>
  </si>
  <si>
    <t>5169</t>
  </si>
  <si>
    <t>6121</t>
  </si>
  <si>
    <t>budovy, haly a stavby</t>
  </si>
  <si>
    <t>5137</t>
  </si>
  <si>
    <t>Silnice</t>
  </si>
  <si>
    <t>5139</t>
  </si>
  <si>
    <t xml:space="preserve">drobný hmotný dlouhodobý majetek </t>
  </si>
  <si>
    <t>5171</t>
  </si>
  <si>
    <t>opravy a udržování</t>
  </si>
  <si>
    <t>2310</t>
  </si>
  <si>
    <t>5161</t>
  </si>
  <si>
    <t>nákup ostatních služeb</t>
  </si>
  <si>
    <t>Pitná voda</t>
  </si>
  <si>
    <t>2321</t>
  </si>
  <si>
    <t>Odvedení a čistění odpadních vod a nakl.s.</t>
  </si>
  <si>
    <t>2333</t>
  </si>
  <si>
    <t>5361</t>
  </si>
  <si>
    <t>nákup kolků</t>
  </si>
  <si>
    <t>Úpravy drobných vodních toků</t>
  </si>
  <si>
    <t>3111</t>
  </si>
  <si>
    <t>5151</t>
  </si>
  <si>
    <t>studená voda</t>
  </si>
  <si>
    <t>5153</t>
  </si>
  <si>
    <t>5331</t>
  </si>
  <si>
    <t>neinvestiční příspěvky zřízeným příspěvkov. Org.</t>
  </si>
  <si>
    <t>Předškolní zařízení</t>
  </si>
  <si>
    <t>nákup materiálu j.n.</t>
  </si>
  <si>
    <t>5154</t>
  </si>
  <si>
    <t>elektrická energie</t>
  </si>
  <si>
    <t>5166</t>
  </si>
  <si>
    <t>konzultační, poradenské a právní služby</t>
  </si>
  <si>
    <t>5175</t>
  </si>
  <si>
    <t>pohoštění</t>
  </si>
  <si>
    <t>5194</t>
  </si>
  <si>
    <t>věcné dary</t>
  </si>
  <si>
    <t>6129</t>
  </si>
  <si>
    <t>3319</t>
  </si>
  <si>
    <t>5011</t>
  </si>
  <si>
    <t>platy zaměst. v pracovním poměru</t>
  </si>
  <si>
    <t>5021</t>
  </si>
  <si>
    <t>ostatní osobní výdaje</t>
  </si>
  <si>
    <t>5031</t>
  </si>
  <si>
    <t>povinné poj. na soc. zab. a přísp. na st. pol.zam.</t>
  </si>
  <si>
    <t>5032</t>
  </si>
  <si>
    <t>povinné poj. na veřejné zdrav. poj.</t>
  </si>
  <si>
    <t>5136</t>
  </si>
  <si>
    <t>knihy, učeb. pomůcky a tisk</t>
  </si>
  <si>
    <t>3326</t>
  </si>
  <si>
    <t xml:space="preserve">Pořízení, zachov. a obnova hodnot nar. his. </t>
  </si>
  <si>
    <t>3419</t>
  </si>
  <si>
    <t>Ostatní tělovýchovná činnost</t>
  </si>
  <si>
    <t>5221</t>
  </si>
  <si>
    <t>neinvestiční dotace obecně prospěš. spol.</t>
  </si>
  <si>
    <t>3543</t>
  </si>
  <si>
    <t>5229</t>
  </si>
  <si>
    <t>ostatní neinv. doatace nezisk. a podob. organ.</t>
  </si>
  <si>
    <t>Pomoc zdravotně postiženým</t>
  </si>
  <si>
    <t>3699</t>
  </si>
  <si>
    <t>5492</t>
  </si>
  <si>
    <t>dary obyvatelstvu</t>
  </si>
  <si>
    <t>nákup dlouhodobého hmotného majetku jinde</t>
  </si>
  <si>
    <t>Ost. záležitosti bydleni, kom. služeb a uzem.</t>
  </si>
  <si>
    <t>3722</t>
  </si>
  <si>
    <t>3745</t>
  </si>
  <si>
    <t>5156</t>
  </si>
  <si>
    <t>pohonné hmoty a maziva</t>
  </si>
  <si>
    <t>5163</t>
  </si>
  <si>
    <t>služby peněžních ústavů</t>
  </si>
  <si>
    <t>Péče o vzhled obcí a veřejnou zeleň</t>
  </si>
  <si>
    <t>5311</t>
  </si>
  <si>
    <t>5162</t>
  </si>
  <si>
    <t>služby telekomunikací a radiokomun.</t>
  </si>
  <si>
    <t>Bezpečnost a veřejný pořádek</t>
  </si>
  <si>
    <t>6112</t>
  </si>
  <si>
    <t>5023</t>
  </si>
  <si>
    <t>odměny členů zastupitelstev obcí a krajů</t>
  </si>
  <si>
    <t>5173</t>
  </si>
  <si>
    <t>cestovné (tuzemské i zahraniční)</t>
  </si>
  <si>
    <t>Zastupitelstva obcí</t>
  </si>
  <si>
    <t>6171</t>
  </si>
  <si>
    <t>5132</t>
  </si>
  <si>
    <t>ochranné pomůcky</t>
  </si>
  <si>
    <t>služby pošt</t>
  </si>
  <si>
    <t>5167</t>
  </si>
  <si>
    <t>služby školení a vzdělávání</t>
  </si>
  <si>
    <t>5172</t>
  </si>
  <si>
    <t>programové vybavení</t>
  </si>
  <si>
    <t>5499</t>
  </si>
  <si>
    <t>ostatní neinv. transfery obyvatel.</t>
  </si>
  <si>
    <t>Činnost místní správy</t>
  </si>
  <si>
    <t>6320</t>
  </si>
  <si>
    <t>5038</t>
  </si>
  <si>
    <t>Pojištní funkčě nespecifikované</t>
  </si>
  <si>
    <t>6330</t>
  </si>
  <si>
    <t>5345</t>
  </si>
  <si>
    <t>převody vlastním rozpočtov. účtům</t>
  </si>
  <si>
    <t>5349</t>
  </si>
  <si>
    <t>ostatní převody vlastním fondům</t>
  </si>
  <si>
    <t>Převody vlastním fondům v rozpočtech územn.</t>
  </si>
  <si>
    <t>Výdaje celkem</t>
  </si>
  <si>
    <t>5362</t>
  </si>
  <si>
    <t>platby daní a poplatků</t>
  </si>
  <si>
    <t>5909</t>
  </si>
  <si>
    <t>ostatní neinvestiční výdaje j.n.</t>
  </si>
  <si>
    <t>5343</t>
  </si>
  <si>
    <t>3723</t>
  </si>
  <si>
    <t>Sběr a svoz ostatních odpadů</t>
  </si>
  <si>
    <t>5344</t>
  </si>
  <si>
    <t>převody vlastním rezervním fondům územních rozpočtů</t>
  </si>
  <si>
    <t>ostatní povinnné poj. hrazené zaměstnav.</t>
  </si>
  <si>
    <t>Kultura</t>
  </si>
  <si>
    <t>6114</t>
  </si>
  <si>
    <t>Volby do Parlamentu ČR</t>
  </si>
  <si>
    <t xml:space="preserve">nákup materiálu </t>
  </si>
  <si>
    <t>6115</t>
  </si>
  <si>
    <t>Volby do zastupitelstev ÚSC</t>
  </si>
  <si>
    <t>5342</t>
  </si>
  <si>
    <t>převody fondu zaměstnavatele</t>
  </si>
  <si>
    <t>Sběr a svoz komunál. odpadu</t>
  </si>
  <si>
    <t>drobný hmotný dlouhodobý majetek</t>
  </si>
  <si>
    <t>drobný dlouhodobý majetek</t>
  </si>
  <si>
    <t>Využití volného času dětí a mládeže</t>
  </si>
  <si>
    <t>3421</t>
  </si>
  <si>
    <t>nákup materiálu</t>
  </si>
  <si>
    <t>3429</t>
  </si>
  <si>
    <t>Ostatní zájmová činnost a rekreace</t>
  </si>
  <si>
    <t>Nákup ostatních služeb</t>
  </si>
  <si>
    <t>3631</t>
  </si>
  <si>
    <t>Veřejné osvětlení</t>
  </si>
  <si>
    <t>3716</t>
  </si>
  <si>
    <t>Monitoring ochrany ovzduší</t>
  </si>
  <si>
    <t>5189</t>
  </si>
  <si>
    <t>ostatní poskytované zálohy a jistiny</t>
  </si>
  <si>
    <t xml:space="preserve">plyn </t>
  </si>
  <si>
    <t>5138</t>
  </si>
  <si>
    <t>nákup zboží )za účelem dalšího prodeje</t>
  </si>
  <si>
    <t>5176</t>
  </si>
  <si>
    <t>účastnické poplatky na konference</t>
  </si>
  <si>
    <t>6119</t>
  </si>
  <si>
    <t>ostatní nákupy dlouhodobého nehmotného majetku - studie.</t>
  </si>
  <si>
    <t>6130</t>
  </si>
  <si>
    <t>pozemky</t>
  </si>
  <si>
    <t>ostatní neivvestiční transf.obyvat.</t>
  </si>
  <si>
    <t>velkoobjemové kontejnery</t>
  </si>
  <si>
    <t>donášková služba</t>
  </si>
  <si>
    <t>Poznámka</t>
  </si>
  <si>
    <t>3117</t>
  </si>
  <si>
    <t>První stupeň základních škol</t>
  </si>
  <si>
    <t>5212</t>
  </si>
  <si>
    <t>neinv.transfery nefin.podnik.subj.-fyz.osoby</t>
  </si>
  <si>
    <t>ostatní neinv. transfery nezisk. org.</t>
  </si>
  <si>
    <t>převody jiným vl.fondům a účtům nemaj. char.</t>
  </si>
  <si>
    <t>sluřby telekomunikací a radiokomunikací</t>
  </si>
  <si>
    <t>nákup kolku</t>
  </si>
  <si>
    <t>4357</t>
  </si>
  <si>
    <t>Domovy</t>
  </si>
  <si>
    <t>Domovy-penziony pro matky s dětmi</t>
  </si>
  <si>
    <t>v tisících Kč</t>
  </si>
  <si>
    <t>grant</t>
  </si>
  <si>
    <t>Gymnázium</t>
  </si>
  <si>
    <t>3121</t>
  </si>
  <si>
    <t>5213</t>
  </si>
  <si>
    <t>neinv.transfery nefin.podnik.subj.-právn.osoby</t>
  </si>
  <si>
    <t>služby telekomunikací a radiokomunikací</t>
  </si>
  <si>
    <t xml:space="preserve">Zachování a obnova hodnot nar. his. </t>
  </si>
  <si>
    <t>Sportovní zařízení v majetku obce</t>
  </si>
  <si>
    <t>3412</t>
  </si>
  <si>
    <t>5164</t>
  </si>
  <si>
    <t>nájemné</t>
  </si>
  <si>
    <t>převody jiným vl. fondům</t>
  </si>
  <si>
    <t>4333</t>
  </si>
  <si>
    <t xml:space="preserve">Volby do Parlamentu ČR </t>
  </si>
  <si>
    <t>Volby do Evropského parlamentu</t>
  </si>
  <si>
    <t>Ostatní záležitosti předškol. výchovy a zákl. vzděl.</t>
  </si>
  <si>
    <t>3119</t>
  </si>
  <si>
    <t>granty</t>
  </si>
  <si>
    <t>platby daní a poplatků st. rozpočtu</t>
  </si>
  <si>
    <t>neinv.transfery nefin.podnik.subj.-fyzické osoby</t>
  </si>
  <si>
    <t>5192</t>
  </si>
  <si>
    <t>poskytnuté neinvestiční příspěvky a náhrady</t>
  </si>
  <si>
    <t>platby daní a poplatků státnímu rozpočtu</t>
  </si>
  <si>
    <t>Ostatní záležitosti civilní připravenosti na kriz.s.</t>
  </si>
  <si>
    <t>5299</t>
  </si>
  <si>
    <t>povinné poj. na věřejné zdravotní pojištění</t>
  </si>
  <si>
    <t>Ostatní všeobecná vnitřní správa</t>
  </si>
  <si>
    <t>6149</t>
  </si>
  <si>
    <t>osvětlení kaple</t>
  </si>
  <si>
    <t>údržba kaple</t>
  </si>
  <si>
    <t>Pojištní funkčně nespecifikované</t>
  </si>
  <si>
    <t>Budovy, haly a stavby</t>
  </si>
  <si>
    <t>zabezpečení Galerie u lávky</t>
  </si>
  <si>
    <t>dálniční známka</t>
  </si>
  <si>
    <t>stravenky, CCS poplatky, parkovné</t>
  </si>
  <si>
    <t>auto opravy, servisní prohlídka</t>
  </si>
  <si>
    <t>pojištění úřad</t>
  </si>
  <si>
    <t>penzijní připojištění</t>
  </si>
  <si>
    <t>Rozpočet   2012</t>
  </si>
  <si>
    <t>platby za účinkující,časopis TROJA,</t>
  </si>
  <si>
    <t>kopírka</t>
  </si>
  <si>
    <t>konzultace IT, právník</t>
  </si>
  <si>
    <t>pro akce</t>
  </si>
  <si>
    <t xml:space="preserve">příspěvek zřizovatele </t>
  </si>
  <si>
    <t>drobné dárky pro účinkující, květiny</t>
  </si>
  <si>
    <t>péče o kapli na základě smlouvy o dílo</t>
  </si>
  <si>
    <t>Plnění 2012</t>
  </si>
  <si>
    <t>5133</t>
  </si>
  <si>
    <t>léky a zdravotnický materiál</t>
  </si>
  <si>
    <t>penz. připojištění</t>
  </si>
  <si>
    <t>6118</t>
  </si>
  <si>
    <t>Volba prezidenta republiky</t>
  </si>
  <si>
    <t>úprava plochy před DSS a DIP</t>
  </si>
  <si>
    <t>6310</t>
  </si>
  <si>
    <t>povinné ručení skútr, traktůrek, vlek</t>
  </si>
  <si>
    <t>Obecné příjmy a výdaje finančních operací</t>
  </si>
  <si>
    <t>poplatky z účtu</t>
  </si>
  <si>
    <t xml:space="preserve">Návratná finanční výpomoc </t>
  </si>
  <si>
    <t>5363</t>
  </si>
  <si>
    <t>úhrady sankcí jiným rozpočtům</t>
  </si>
  <si>
    <t>ZZS, BZP, poradenství</t>
  </si>
  <si>
    <t>pojistění odpovědnosti, pojištění auto</t>
  </si>
  <si>
    <t>pojištění zaměstnavatele</t>
  </si>
  <si>
    <t>Ochrana obyvatelstva</t>
  </si>
  <si>
    <t>5901</t>
  </si>
  <si>
    <t>Nespecifikované rezervy</t>
  </si>
  <si>
    <t>8128</t>
  </si>
  <si>
    <t>nespecifikovaná rezerva</t>
  </si>
  <si>
    <t>účelová rezerva dle krizového zákona</t>
  </si>
  <si>
    <t>Rozpočet 2013     schválený</t>
  </si>
  <si>
    <t>Rozpočet 2013 upravený</t>
  </si>
  <si>
    <t>5222</t>
  </si>
  <si>
    <t>neinv. transfery občanským sdružením</t>
  </si>
  <si>
    <t>nákup dlouhodobého hmotného majetku jinde neident.</t>
  </si>
  <si>
    <t>OPPK</t>
  </si>
  <si>
    <t>ostatní neinv. transfery obč. sdružením</t>
  </si>
  <si>
    <t xml:space="preserve">opravy a udržování </t>
  </si>
  <si>
    <t>Návrh rozpočtu 2014</t>
  </si>
  <si>
    <t>Financování</t>
  </si>
  <si>
    <t>Plnění rozpočtu k 31.12.2013</t>
  </si>
  <si>
    <t>platba OSA</t>
  </si>
  <si>
    <t>poplatek za tombolu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</si>
  <si>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3 výstavní panely Lidové stavby  </t>
  </si>
  <si>
    <t>pronájem 6 stanů na vinobraní a pronájem vysílaček</t>
  </si>
  <si>
    <t>kontrola dětských hřišť</t>
  </si>
  <si>
    <t>svoz bioodpadu</t>
  </si>
  <si>
    <t>Likvidace povodňových škod ihned po povodni - hrazeno státní dotací a dotací MHMP</t>
  </si>
  <si>
    <t>5272</t>
  </si>
  <si>
    <t>5493</t>
  </si>
  <si>
    <t>Čin.org.kr.říz.na úz. úr. a dal.úz. spr. úř.</t>
  </si>
  <si>
    <t>Účelové neinvestiční. transf. nepodnikajícím fyz.os.</t>
  </si>
  <si>
    <t>příspěvky občanům postiženým povodní</t>
  </si>
  <si>
    <t>pneumatiky, olej, zimní směs</t>
  </si>
  <si>
    <t>výměna baterií zál.zdroje, opravy sekaček, malotraktoru, počítačů, EZS</t>
  </si>
  <si>
    <t>pozemky Státního pozemkového úřadu, část pozemku parc.č. 473/3</t>
  </si>
  <si>
    <t>vodovod Loskotovi</t>
  </si>
  <si>
    <t>studie hřiště za valem</t>
  </si>
  <si>
    <t>úpravy v DSS</t>
  </si>
  <si>
    <t>kontrola a oprava hřišť</t>
  </si>
  <si>
    <t>OPPK - příspěvek MČ, oplocení, studna, salaš, seník</t>
  </si>
  <si>
    <t xml:space="preserve">Naviga4 OPPK ,   ošetření stromů nesouvisející s povodní, výsadba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</si>
  <si>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sáčky na psí exkrementy, pomůcky pro VPP, koše na plasty</t>
  </si>
  <si>
    <t>služby IT, poplatky za programy, licence AVAST, revize, stravenky, dovolená,zpracování mezd, doména, ČT, rozhlas, certifikace, časová razítka,kopírování, aktualizace www stránek</t>
  </si>
  <si>
    <t>posílení počítačů, dovybavení dílny, kanc. a úklid materiál</t>
  </si>
  <si>
    <t xml:space="preserve"> počítače, fotoaparát, vývěsní systém, orientační systém </t>
  </si>
  <si>
    <t>přechod na Windows 7</t>
  </si>
  <si>
    <t>WC na hřišti</t>
  </si>
  <si>
    <t xml:space="preserve">cvičební prvky podél vody, nové označení MČ a přírodního parku </t>
  </si>
  <si>
    <t>květiny, dárkové publikace, DVD</t>
  </si>
  <si>
    <t>mobil</t>
  </si>
  <si>
    <t>PD domek u přívozu,  nové oplocení u 418/2</t>
  </si>
  <si>
    <t xml:space="preserve"> vyvážení sanit. kontejneru a košů na plasty, poplatek FEDENATUR,  projekt dopravních opatření,                                                                                                                       </t>
  </si>
  <si>
    <t>herní prvky na hřiště pro juniory</t>
  </si>
  <si>
    <t>Návrh výdajů rozpočtu MČ Praha-Troja na rok 2014</t>
  </si>
  <si>
    <t>neinvestiční transfery obč. sdružením</t>
  </si>
  <si>
    <t>Příloha č.2 k usnesení ZMČ č.105 ze dne 27.3.2014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</si>
</sst>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.00;[Red]#,##0.00"/>
    <numFmt numFmtId="166" formatCode="000\ 00"/>
  </numFmts>
  <fonts count="6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b/>
      <u val="single"/>
      <sz val="12"/>
      <name val="Arial CE"/>
      <family val="2"/>
    </font>
    <font>
      <b/>
      <u val="single"/>
      <sz val="13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Arial CE"/>
      <family val="2"/>
    </font>
    <font>
      <sz val="11"/>
      <color indexed="53"/>
      <name val="Arial CE"/>
      <family val="2"/>
    </font>
    <font>
      <b/>
      <sz val="11"/>
      <color indexed="60"/>
      <name val="Arial CE"/>
      <family val="2"/>
    </font>
    <font>
      <b/>
      <sz val="10"/>
      <color indexed="53"/>
      <name val="Arial CE"/>
      <family val="2"/>
    </font>
    <font>
      <b/>
      <sz val="12"/>
      <color indexed="60"/>
      <name val="Arial CE"/>
      <family val="2"/>
    </font>
    <font>
      <sz val="12"/>
      <color indexed="6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9" tint="-0.24997000396251678"/>
      <name val="Arial CE"/>
      <family val="2"/>
    </font>
    <font>
      <sz val="11"/>
      <color theme="9" tint="-0.24997000396251678"/>
      <name val="Arial CE"/>
      <family val="2"/>
    </font>
    <font>
      <b/>
      <sz val="11"/>
      <color rgb="FFC00000"/>
      <name val="Arial CE"/>
      <family val="2"/>
    </font>
    <font>
      <b/>
      <sz val="10"/>
      <color theme="9" tint="-0.24997000396251678"/>
      <name val="Arial CE"/>
      <family val="2"/>
    </font>
    <font>
      <b/>
      <sz val="12"/>
      <color rgb="FFC00000"/>
      <name val="Arial CE"/>
      <family val="2"/>
    </font>
    <font>
      <sz val="12"/>
      <color rgb="FFC0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top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27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49" fontId="0" fillId="0" borderId="35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vertical="center"/>
    </xf>
    <xf numFmtId="49" fontId="0" fillId="0" borderId="31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0" fillId="0" borderId="45" xfId="0" applyNumberFormat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Border="1" applyAlignment="1">
      <alignment horizontal="center"/>
    </xf>
    <xf numFmtId="49" fontId="2" fillId="0" borderId="46" xfId="0" applyNumberFormat="1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2" fillId="0" borderId="50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0" fillId="0" borderId="47" xfId="0" applyNumberFormat="1" applyBorder="1" applyAlignment="1">
      <alignment/>
    </xf>
    <xf numFmtId="49" fontId="4" fillId="0" borderId="44" xfId="0" applyNumberFormat="1" applyFont="1" applyBorder="1" applyAlignment="1">
      <alignment vertical="center"/>
    </xf>
    <xf numFmtId="49" fontId="0" fillId="0" borderId="52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49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49" fontId="0" fillId="0" borderId="56" xfId="0" applyNumberForma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49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59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10" fontId="0" fillId="0" borderId="37" xfId="0" applyNumberFormat="1" applyBorder="1" applyAlignment="1">
      <alignment/>
    </xf>
    <xf numFmtId="10" fontId="0" fillId="0" borderId="0" xfId="0" applyNumberFormat="1" applyBorder="1" applyAlignment="1">
      <alignment/>
    </xf>
    <xf numFmtId="49" fontId="1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0" fillId="0" borderId="34" xfId="0" applyNumberFormat="1" applyFont="1" applyBorder="1" applyAlignment="1">
      <alignment/>
    </xf>
    <xf numFmtId="49" fontId="0" fillId="0" borderId="35" xfId="0" applyNumberFormat="1" applyFont="1" applyBorder="1" applyAlignment="1">
      <alignment/>
    </xf>
    <xf numFmtId="10" fontId="0" fillId="0" borderId="60" xfId="0" applyNumberFormat="1" applyFont="1" applyBorder="1" applyAlignment="1">
      <alignment/>
    </xf>
    <xf numFmtId="49" fontId="0" fillId="0" borderId="61" xfId="0" applyNumberFormat="1" applyFont="1" applyBorder="1" applyAlignment="1">
      <alignment/>
    </xf>
    <xf numFmtId="10" fontId="0" fillId="0" borderId="62" xfId="0" applyNumberFormat="1" applyFont="1" applyBorder="1" applyAlignment="1">
      <alignment/>
    </xf>
    <xf numFmtId="49" fontId="0" fillId="0" borderId="63" xfId="0" applyNumberFormat="1" applyFont="1" applyBorder="1" applyAlignment="1">
      <alignment/>
    </xf>
    <xf numFmtId="10" fontId="0" fillId="0" borderId="64" xfId="0" applyNumberFormat="1" applyFont="1" applyBorder="1" applyAlignment="1">
      <alignment/>
    </xf>
    <xf numFmtId="49" fontId="0" fillId="0" borderId="6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horizontal="center" vertical="top"/>
    </xf>
    <xf numFmtId="10" fontId="0" fillId="0" borderId="16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left" vertical="center"/>
    </xf>
    <xf numFmtId="49" fontId="1" fillId="0" borderId="66" xfId="0" applyNumberFormat="1" applyFont="1" applyBorder="1" applyAlignment="1">
      <alignment/>
    </xf>
    <xf numFmtId="49" fontId="1" fillId="0" borderId="61" xfId="0" applyNumberFormat="1" applyFont="1" applyBorder="1" applyAlignment="1">
      <alignment/>
    </xf>
    <xf numFmtId="49" fontId="0" fillId="0" borderId="67" xfId="0" applyNumberFormat="1" applyFont="1" applyBorder="1" applyAlignment="1">
      <alignment/>
    </xf>
    <xf numFmtId="49" fontId="1" fillId="0" borderId="68" xfId="0" applyNumberFormat="1" applyFont="1" applyBorder="1" applyAlignment="1">
      <alignment/>
    </xf>
    <xf numFmtId="49" fontId="1" fillId="0" borderId="63" xfId="0" applyNumberFormat="1" applyFont="1" applyBorder="1" applyAlignment="1">
      <alignment/>
    </xf>
    <xf numFmtId="49" fontId="0" fillId="0" borderId="69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49" fontId="0" fillId="0" borderId="70" xfId="0" applyNumberFormat="1" applyFont="1" applyBorder="1" applyAlignment="1">
      <alignment/>
    </xf>
    <xf numFmtId="10" fontId="0" fillId="0" borderId="71" xfId="0" applyNumberFormat="1" applyFont="1" applyBorder="1" applyAlignment="1">
      <alignment/>
    </xf>
    <xf numFmtId="49" fontId="0" fillId="0" borderId="72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49" fontId="1" fillId="0" borderId="67" xfId="0" applyNumberFormat="1" applyFont="1" applyBorder="1" applyAlignment="1">
      <alignment/>
    </xf>
    <xf numFmtId="49" fontId="1" fillId="0" borderId="73" xfId="0" applyNumberFormat="1" applyFont="1" applyBorder="1" applyAlignment="1">
      <alignment/>
    </xf>
    <xf numFmtId="49" fontId="0" fillId="0" borderId="74" xfId="0" applyNumberFormat="1" applyFont="1" applyBorder="1" applyAlignment="1">
      <alignment/>
    </xf>
    <xf numFmtId="49" fontId="0" fillId="0" borderId="75" xfId="0" applyNumberFormat="1" applyFont="1" applyBorder="1" applyAlignment="1">
      <alignment/>
    </xf>
    <xf numFmtId="49" fontId="1" fillId="0" borderId="76" xfId="0" applyNumberFormat="1" applyFont="1" applyBorder="1" applyAlignment="1">
      <alignment/>
    </xf>
    <xf numFmtId="49" fontId="0" fillId="0" borderId="77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10" fontId="0" fillId="0" borderId="7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0" fillId="0" borderId="37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/>
    </xf>
    <xf numFmtId="49" fontId="0" fillId="0" borderId="79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 vertical="top" wrapText="1"/>
    </xf>
    <xf numFmtId="49" fontId="0" fillId="0" borderId="37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/>
    </xf>
    <xf numFmtId="10" fontId="0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 vertical="top" wrapText="1"/>
    </xf>
    <xf numFmtId="10" fontId="16" fillId="0" borderId="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/>
    </xf>
    <xf numFmtId="10" fontId="0" fillId="0" borderId="16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10" fontId="0" fillId="0" borderId="16" xfId="0" applyNumberFormat="1" applyFont="1" applyBorder="1" applyAlignment="1">
      <alignment horizontal="left"/>
    </xf>
    <xf numFmtId="10" fontId="0" fillId="0" borderId="6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2" fontId="0" fillId="0" borderId="16" xfId="0" applyNumberFormat="1" applyFont="1" applyBorder="1" applyAlignment="1">
      <alignment horizontal="left" vertical="top" wrapText="1"/>
    </xf>
    <xf numFmtId="10" fontId="0" fillId="0" borderId="0" xfId="0" applyNumberFormat="1" applyFont="1" applyBorder="1" applyAlignment="1">
      <alignment horizontal="left" vertical="top"/>
    </xf>
    <xf numFmtId="49" fontId="0" fillId="0" borderId="25" xfId="0" applyNumberForma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2" fillId="0" borderId="8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/>
    </xf>
    <xf numFmtId="49" fontId="1" fillId="0" borderId="77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70" xfId="0" applyNumberFormat="1" applyFont="1" applyBorder="1" applyAlignment="1">
      <alignment/>
    </xf>
    <xf numFmtId="10" fontId="0" fillId="0" borderId="26" xfId="0" applyNumberFormat="1" applyFont="1" applyBorder="1" applyAlignment="1">
      <alignment/>
    </xf>
    <xf numFmtId="10" fontId="0" fillId="0" borderId="71" xfId="0" applyNumberFormat="1" applyFont="1" applyBorder="1" applyAlignment="1">
      <alignment wrapText="1"/>
    </xf>
    <xf numFmtId="10" fontId="0" fillId="0" borderId="16" xfId="0" applyNumberFormat="1" applyFont="1" applyBorder="1" applyAlignment="1">
      <alignment horizontal="left" wrapText="1"/>
    </xf>
    <xf numFmtId="166" fontId="0" fillId="0" borderId="71" xfId="0" applyNumberFormat="1" applyFont="1" applyBorder="1" applyAlignment="1">
      <alignment horizontal="left" vertical="top" wrapText="1"/>
    </xf>
    <xf numFmtId="166" fontId="0" fillId="0" borderId="60" xfId="0" applyNumberFormat="1" applyFont="1" applyBorder="1" applyAlignment="1">
      <alignment horizontal="left" vertical="top" wrapText="1"/>
    </xf>
    <xf numFmtId="49" fontId="0" fillId="0" borderId="60" xfId="0" applyNumberFormat="1" applyFont="1" applyBorder="1" applyAlignment="1">
      <alignment horizontal="left" vertical="top"/>
    </xf>
    <xf numFmtId="10" fontId="0" fillId="0" borderId="78" xfId="0" applyNumberFormat="1" applyFont="1" applyBorder="1" applyAlignment="1">
      <alignment horizontal="left" vertical="top" wrapText="1"/>
    </xf>
    <xf numFmtId="49" fontId="1" fillId="0" borderId="69" xfId="0" applyNumberFormat="1" applyFont="1" applyBorder="1" applyAlignment="1">
      <alignment/>
    </xf>
    <xf numFmtId="49" fontId="0" fillId="0" borderId="69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0" fontId="0" fillId="0" borderId="60" xfId="0" applyNumberFormat="1" applyFont="1" applyFill="1" applyBorder="1" applyAlignment="1">
      <alignment horizontal="left" vertical="top" wrapText="1"/>
    </xf>
    <xf numFmtId="10" fontId="0" fillId="0" borderId="60" xfId="0" applyNumberFormat="1" applyFont="1" applyBorder="1" applyAlignment="1">
      <alignment wrapText="1"/>
    </xf>
    <xf numFmtId="10" fontId="0" fillId="0" borderId="60" xfId="0" applyNumberFormat="1" applyFont="1" applyBorder="1" applyAlignment="1">
      <alignment horizontal="left" vertical="top" wrapText="1"/>
    </xf>
    <xf numFmtId="49" fontId="1" fillId="0" borderId="27" xfId="0" applyNumberFormat="1" applyFont="1" applyBorder="1" applyAlignment="1">
      <alignment/>
    </xf>
    <xf numFmtId="49" fontId="0" fillId="0" borderId="35" xfId="0" applyNumberFormat="1" applyFont="1" applyBorder="1" applyAlignment="1">
      <alignment/>
    </xf>
    <xf numFmtId="49" fontId="0" fillId="0" borderId="35" xfId="0" applyNumberFormat="1" applyBorder="1" applyAlignment="1">
      <alignment/>
    </xf>
    <xf numFmtId="49" fontId="0" fillId="0" borderId="60" xfId="0" applyNumberFormat="1" applyFont="1" applyBorder="1" applyAlignment="1">
      <alignment horizontal="left" vertical="top" wrapText="1"/>
    </xf>
    <xf numFmtId="10" fontId="0" fillId="0" borderId="64" xfId="0" applyNumberFormat="1" applyBorder="1" applyAlignment="1">
      <alignment/>
    </xf>
    <xf numFmtId="10" fontId="0" fillId="0" borderId="60" xfId="0" applyNumberFormat="1" applyBorder="1" applyAlignment="1">
      <alignment/>
    </xf>
    <xf numFmtId="2" fontId="0" fillId="0" borderId="60" xfId="0" applyNumberFormat="1" applyFont="1" applyBorder="1" applyAlignment="1">
      <alignment horizontal="left" vertical="top" wrapText="1"/>
    </xf>
    <xf numFmtId="49" fontId="0" fillId="0" borderId="8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37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 vertical="top"/>
    </xf>
    <xf numFmtId="49" fontId="0" fillId="0" borderId="67" xfId="0" applyNumberFormat="1" applyFont="1" applyBorder="1" applyAlignment="1">
      <alignment horizontal="right"/>
    </xf>
    <xf numFmtId="49" fontId="0" fillId="0" borderId="6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right"/>
    </xf>
    <xf numFmtId="10" fontId="0" fillId="0" borderId="60" xfId="0" applyNumberFormat="1" applyBorder="1" applyAlignment="1">
      <alignment horizontal="left" vertical="center" wrapText="1"/>
    </xf>
    <xf numFmtId="10" fontId="0" fillId="0" borderId="82" xfId="0" applyNumberFormat="1" applyFont="1" applyBorder="1" applyAlignment="1">
      <alignment/>
    </xf>
    <xf numFmtId="10" fontId="16" fillId="0" borderId="60" xfId="0" applyNumberFormat="1" applyFont="1" applyBorder="1" applyAlignment="1">
      <alignment wrapText="1"/>
    </xf>
    <xf numFmtId="10" fontId="0" fillId="0" borderId="83" xfId="0" applyNumberFormat="1" applyFont="1" applyBorder="1" applyAlignment="1">
      <alignment horizontal="left"/>
    </xf>
    <xf numFmtId="4" fontId="0" fillId="0" borderId="41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1" fillId="0" borderId="6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67" xfId="0" applyNumberFormat="1" applyFont="1" applyBorder="1" applyAlignment="1">
      <alignment horizontal="center" vertical="center"/>
    </xf>
    <xf numFmtId="4" fontId="0" fillId="0" borderId="84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right" vertical="center"/>
    </xf>
    <xf numFmtId="4" fontId="1" fillId="0" borderId="85" xfId="0" applyNumberFormat="1" applyFont="1" applyBorder="1" applyAlignment="1">
      <alignment horizontal="center" vertical="center"/>
    </xf>
    <xf numFmtId="4" fontId="0" fillId="0" borderId="86" xfId="0" applyNumberFormat="1" applyFont="1" applyBorder="1" applyAlignment="1">
      <alignment horizontal="center" vertical="center"/>
    </xf>
    <xf numFmtId="4" fontId="0" fillId="0" borderId="87" xfId="0" applyNumberFormat="1" applyFont="1" applyBorder="1" applyAlignment="1">
      <alignment horizontal="right" vertical="center"/>
    </xf>
    <xf numFmtId="4" fontId="0" fillId="0" borderId="87" xfId="0" applyNumberFormat="1" applyFont="1" applyBorder="1" applyAlignment="1">
      <alignment horizontal="center" vertical="center"/>
    </xf>
    <xf numFmtId="4" fontId="1" fillId="0" borderId="88" xfId="0" applyNumberFormat="1" applyFont="1" applyBorder="1" applyAlignment="1">
      <alignment horizontal="center" vertical="center"/>
    </xf>
    <xf numFmtId="4" fontId="0" fillId="0" borderId="89" xfId="0" applyNumberFormat="1" applyFont="1" applyBorder="1" applyAlignment="1">
      <alignment horizontal="center" vertical="center"/>
    </xf>
    <xf numFmtId="4" fontId="1" fillId="0" borderId="90" xfId="0" applyNumberFormat="1" applyFont="1" applyBorder="1" applyAlignment="1">
      <alignment horizontal="center" vertical="center"/>
    </xf>
    <xf numFmtId="4" fontId="0" fillId="0" borderId="91" xfId="0" applyNumberFormat="1" applyFont="1" applyBorder="1" applyAlignment="1">
      <alignment horizontal="center" vertical="center"/>
    </xf>
    <xf numFmtId="4" fontId="0" fillId="0" borderId="92" xfId="0" applyNumberFormat="1" applyFont="1" applyBorder="1" applyAlignment="1">
      <alignment horizontal="center" vertical="center"/>
    </xf>
    <xf numFmtId="4" fontId="1" fillId="0" borderId="93" xfId="0" applyNumberFormat="1" applyFont="1" applyBorder="1" applyAlignment="1">
      <alignment horizontal="center" vertical="center"/>
    </xf>
    <xf numFmtId="4" fontId="1" fillId="0" borderId="84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86" xfId="0" applyNumberFormat="1" applyFont="1" applyBorder="1" applyAlignment="1">
      <alignment horizontal="center" vertical="center"/>
    </xf>
    <xf numFmtId="4" fontId="1" fillId="0" borderId="94" xfId="0" applyNumberFormat="1" applyFont="1" applyBorder="1" applyAlignment="1">
      <alignment horizontal="center" vertical="center"/>
    </xf>
    <xf numFmtId="4" fontId="1" fillId="0" borderId="91" xfId="0" applyNumberFormat="1" applyFont="1" applyBorder="1" applyAlignment="1">
      <alignment horizontal="center" vertical="center"/>
    </xf>
    <xf numFmtId="4" fontId="1" fillId="0" borderId="95" xfId="0" applyNumberFormat="1" applyFont="1" applyBorder="1" applyAlignment="1">
      <alignment horizontal="center" vertical="center"/>
    </xf>
    <xf numFmtId="4" fontId="0" fillId="0" borderId="96" xfId="0" applyNumberFormat="1" applyFont="1" applyBorder="1" applyAlignment="1">
      <alignment horizontal="center" vertical="center"/>
    </xf>
    <xf numFmtId="4" fontId="0" fillId="0" borderId="97" xfId="0" applyNumberFormat="1" applyFont="1" applyBorder="1" applyAlignment="1">
      <alignment horizontal="center" vertical="center"/>
    </xf>
    <xf numFmtId="4" fontId="0" fillId="0" borderId="98" xfId="0" applyNumberFormat="1" applyFont="1" applyBorder="1" applyAlignment="1">
      <alignment horizontal="center" vertical="center"/>
    </xf>
    <xf numFmtId="4" fontId="0" fillId="0" borderId="99" xfId="0" applyNumberFormat="1" applyFont="1" applyBorder="1" applyAlignment="1">
      <alignment horizontal="center" vertical="center"/>
    </xf>
    <xf numFmtId="4" fontId="0" fillId="0" borderId="94" xfId="0" applyNumberFormat="1" applyFont="1" applyBorder="1" applyAlignment="1">
      <alignment horizontal="center" vertical="center"/>
    </xf>
    <xf numFmtId="4" fontId="0" fillId="0" borderId="95" xfId="0" applyNumberFormat="1" applyFont="1" applyBorder="1" applyAlignment="1">
      <alignment horizontal="center" vertical="center"/>
    </xf>
    <xf numFmtId="4" fontId="0" fillId="0" borderId="90" xfId="0" applyNumberFormat="1" applyFont="1" applyBorder="1" applyAlignment="1">
      <alignment horizontal="center" vertical="center"/>
    </xf>
    <xf numFmtId="4" fontId="0" fillId="0" borderId="100" xfId="0" applyNumberFormat="1" applyFont="1" applyBorder="1" applyAlignment="1">
      <alignment horizontal="center" vertical="center"/>
    </xf>
    <xf numFmtId="4" fontId="0" fillId="0" borderId="101" xfId="0" applyNumberFormat="1" applyFont="1" applyBorder="1" applyAlignment="1">
      <alignment horizontal="center" vertical="center"/>
    </xf>
    <xf numFmtId="4" fontId="0" fillId="0" borderId="102" xfId="0" applyNumberFormat="1" applyFont="1" applyBorder="1" applyAlignment="1">
      <alignment horizontal="center" vertical="center"/>
    </xf>
    <xf numFmtId="4" fontId="0" fillId="0" borderId="103" xfId="0" applyNumberFormat="1" applyFont="1" applyBorder="1" applyAlignment="1">
      <alignment horizontal="center" vertical="center"/>
    </xf>
    <xf numFmtId="4" fontId="0" fillId="0" borderId="104" xfId="0" applyNumberFormat="1" applyFont="1" applyBorder="1" applyAlignment="1">
      <alignment horizontal="center" vertical="center"/>
    </xf>
    <xf numFmtId="4" fontId="1" fillId="0" borderId="105" xfId="0" applyNumberFormat="1" applyFont="1" applyBorder="1" applyAlignment="1">
      <alignment horizontal="center" vertical="center"/>
    </xf>
    <xf numFmtId="4" fontId="1" fillId="0" borderId="106" xfId="0" applyNumberFormat="1" applyFont="1" applyBorder="1" applyAlignment="1">
      <alignment horizontal="center" vertical="center"/>
    </xf>
    <xf numFmtId="4" fontId="1" fillId="0" borderId="107" xfId="0" applyNumberFormat="1" applyFont="1" applyBorder="1" applyAlignment="1">
      <alignment horizontal="center" vertical="center"/>
    </xf>
    <xf numFmtId="4" fontId="1" fillId="0" borderId="103" xfId="0" applyNumberFormat="1" applyFont="1" applyBorder="1" applyAlignment="1">
      <alignment horizontal="center" vertical="center"/>
    </xf>
    <xf numFmtId="4" fontId="0" fillId="0" borderId="92" xfId="0" applyNumberFormat="1" applyFont="1" applyBorder="1" applyAlignment="1">
      <alignment horizontal="center" vertical="center" wrapText="1"/>
    </xf>
    <xf numFmtId="4" fontId="0" fillId="0" borderId="87" xfId="0" applyNumberFormat="1" applyFont="1" applyBorder="1" applyAlignment="1">
      <alignment horizontal="center" vertical="center" wrapText="1"/>
    </xf>
    <xf numFmtId="4" fontId="0" fillId="0" borderId="100" xfId="0" applyNumberFormat="1" applyFont="1" applyBorder="1" applyAlignment="1">
      <alignment horizontal="center" vertical="center" wrapText="1"/>
    </xf>
    <xf numFmtId="4" fontId="0" fillId="0" borderId="94" xfId="0" applyNumberFormat="1" applyFont="1" applyBorder="1" applyAlignment="1">
      <alignment horizontal="center" vertical="center" wrapText="1"/>
    </xf>
    <xf numFmtId="4" fontId="1" fillId="0" borderId="100" xfId="0" applyNumberFormat="1" applyFont="1" applyBorder="1" applyAlignment="1">
      <alignment horizontal="center" vertical="center"/>
    </xf>
    <xf numFmtId="4" fontId="1" fillId="0" borderId="104" xfId="0" applyNumberFormat="1" applyFont="1" applyBorder="1" applyAlignment="1">
      <alignment horizontal="center" vertical="center"/>
    </xf>
    <xf numFmtId="4" fontId="1" fillId="0" borderId="108" xfId="0" applyNumberFormat="1" applyFont="1" applyBorder="1" applyAlignment="1">
      <alignment horizontal="center" vertical="center"/>
    </xf>
    <xf numFmtId="4" fontId="0" fillId="0" borderId="109" xfId="0" applyNumberFormat="1" applyFont="1" applyBorder="1" applyAlignment="1">
      <alignment horizontal="center" vertical="center"/>
    </xf>
    <xf numFmtId="4" fontId="1" fillId="0" borderId="92" xfId="0" applyNumberFormat="1" applyFont="1" applyBorder="1" applyAlignment="1">
      <alignment horizontal="center" vertical="center"/>
    </xf>
    <xf numFmtId="4" fontId="1" fillId="0" borderId="87" xfId="0" applyNumberFormat="1" applyFont="1" applyBorder="1" applyAlignment="1">
      <alignment horizontal="center" vertical="center"/>
    </xf>
    <xf numFmtId="4" fontId="1" fillId="0" borderId="110" xfId="0" applyNumberFormat="1" applyFont="1" applyBorder="1" applyAlignment="1">
      <alignment horizontal="center" vertical="center"/>
    </xf>
    <xf numFmtId="4" fontId="1" fillId="0" borderId="111" xfId="0" applyNumberFormat="1" applyFont="1" applyBorder="1" applyAlignment="1">
      <alignment horizontal="center" vertical="center"/>
    </xf>
    <xf numFmtId="49" fontId="0" fillId="0" borderId="72" xfId="0" applyNumberFormat="1" applyBorder="1" applyAlignment="1">
      <alignment/>
    </xf>
    <xf numFmtId="49" fontId="0" fillId="0" borderId="33" xfId="0" applyNumberFormat="1" applyBorder="1" applyAlignment="1">
      <alignment/>
    </xf>
    <xf numFmtId="4" fontId="1" fillId="0" borderId="95" xfId="0" applyNumberFormat="1" applyFont="1" applyBorder="1" applyAlignment="1">
      <alignment horizontal="center" vertical="center"/>
    </xf>
    <xf numFmtId="4" fontId="1" fillId="0" borderId="90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center" vertical="center"/>
    </xf>
    <xf numFmtId="4" fontId="0" fillId="0" borderId="63" xfId="0" applyNumberFormat="1" applyFont="1" applyBorder="1" applyAlignment="1">
      <alignment horizontal="center" vertical="center"/>
    </xf>
    <xf numFmtId="4" fontId="0" fillId="0" borderId="61" xfId="0" applyNumberFormat="1" applyFont="1" applyBorder="1" applyAlignment="1">
      <alignment horizontal="center" vertical="center"/>
    </xf>
    <xf numFmtId="49" fontId="1" fillId="0" borderId="1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" fontId="0" fillId="0" borderId="113" xfId="0" applyNumberFormat="1" applyFont="1" applyBorder="1" applyAlignment="1">
      <alignment horizontal="center" vertical="center"/>
    </xf>
    <xf numFmtId="4" fontId="0" fillId="0" borderId="106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/>
    </xf>
    <xf numFmtId="49" fontId="0" fillId="0" borderId="41" xfId="0" applyNumberFormat="1" applyFont="1" applyBorder="1" applyAlignment="1">
      <alignment/>
    </xf>
    <xf numFmtId="10" fontId="0" fillId="0" borderId="41" xfId="0" applyNumberFormat="1" applyFont="1" applyBorder="1" applyAlignment="1">
      <alignment/>
    </xf>
    <xf numFmtId="4" fontId="0" fillId="0" borderId="93" xfId="0" applyNumberFormat="1" applyFont="1" applyBorder="1" applyAlignment="1">
      <alignment horizontal="center" vertical="center"/>
    </xf>
    <xf numFmtId="49" fontId="0" fillId="33" borderId="37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49" fontId="0" fillId="0" borderId="65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horizontal="center" vertical="center"/>
    </xf>
    <xf numFmtId="4" fontId="1" fillId="0" borderId="63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/>
    </xf>
    <xf numFmtId="49" fontId="0" fillId="0" borderId="61" xfId="0" applyNumberFormat="1" applyFont="1" applyBorder="1" applyAlignment="1">
      <alignment/>
    </xf>
    <xf numFmtId="49" fontId="0" fillId="0" borderId="37" xfId="0" applyNumberFormat="1" applyBorder="1" applyAlignment="1">
      <alignment/>
    </xf>
    <xf numFmtId="4" fontId="1" fillId="0" borderId="97" xfId="0" applyNumberFormat="1" applyFont="1" applyBorder="1" applyAlignment="1">
      <alignment horizontal="center" vertical="center"/>
    </xf>
    <xf numFmtId="4" fontId="1" fillId="0" borderId="98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/>
    </xf>
    <xf numFmtId="49" fontId="0" fillId="0" borderId="70" xfId="0" applyNumberFormat="1" applyFont="1" applyBorder="1" applyAlignment="1">
      <alignment/>
    </xf>
    <xf numFmtId="4" fontId="0" fillId="0" borderId="3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70" xfId="0" applyNumberFormat="1" applyBorder="1" applyAlignment="1">
      <alignment/>
    </xf>
    <xf numFmtId="4" fontId="1" fillId="0" borderId="33" xfId="0" applyNumberFormat="1" applyFont="1" applyBorder="1" applyAlignment="1">
      <alignment horizontal="center" vertical="center"/>
    </xf>
    <xf numFmtId="4" fontId="58" fillId="0" borderId="12" xfId="0" applyNumberFormat="1" applyFont="1" applyBorder="1" applyAlignment="1">
      <alignment horizontal="center" vertical="center" wrapText="1"/>
    </xf>
    <xf numFmtId="49" fontId="0" fillId="0" borderId="77" xfId="0" applyNumberFormat="1" applyFont="1" applyBorder="1" applyAlignment="1">
      <alignment/>
    </xf>
    <xf numFmtId="4" fontId="59" fillId="0" borderId="84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8" fillId="0" borderId="67" xfId="0" applyNumberFormat="1" applyFont="1" applyBorder="1" applyAlignment="1">
      <alignment horizontal="center" vertical="center"/>
    </xf>
    <xf numFmtId="4" fontId="59" fillId="0" borderId="0" xfId="0" applyNumberFormat="1" applyFont="1" applyBorder="1" applyAlignment="1">
      <alignment horizontal="center" vertical="center"/>
    </xf>
    <xf numFmtId="4" fontId="58" fillId="0" borderId="0" xfId="0" applyNumberFormat="1" applyFont="1" applyBorder="1" applyAlignment="1">
      <alignment horizontal="center" vertical="center"/>
    </xf>
    <xf numFmtId="4" fontId="58" fillId="0" borderId="84" xfId="0" applyNumberFormat="1" applyFont="1" applyBorder="1" applyAlignment="1">
      <alignment horizontal="center" vertical="center"/>
    </xf>
    <xf numFmtId="4" fontId="59" fillId="0" borderId="34" xfId="0" applyNumberFormat="1" applyFont="1" applyBorder="1" applyAlignment="1">
      <alignment horizontal="center" vertical="center"/>
    </xf>
    <xf numFmtId="4" fontId="58" fillId="0" borderId="27" xfId="0" applyNumberFormat="1" applyFont="1" applyBorder="1" applyAlignment="1">
      <alignment horizontal="center" vertical="center"/>
    </xf>
    <xf numFmtId="4" fontId="59" fillId="0" borderId="25" xfId="0" applyNumberFormat="1" applyFont="1" applyBorder="1" applyAlignment="1">
      <alignment horizontal="center" vertical="center"/>
    </xf>
    <xf numFmtId="4" fontId="59" fillId="0" borderId="29" xfId="0" applyNumberFormat="1" applyFont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7" xfId="0" applyNumberFormat="1" applyFont="1" applyBorder="1" applyAlignment="1">
      <alignment horizontal="center" vertical="center"/>
    </xf>
    <xf numFmtId="4" fontId="59" fillId="0" borderId="18" xfId="0" applyNumberFormat="1" applyFont="1" applyBorder="1" applyAlignment="1">
      <alignment horizontal="center" vertical="center"/>
    </xf>
    <xf numFmtId="4" fontId="59" fillId="0" borderId="11" xfId="0" applyNumberFormat="1" applyFont="1" applyBorder="1" applyAlignment="1">
      <alignment horizontal="center" vertical="center"/>
    </xf>
    <xf numFmtId="4" fontId="59" fillId="0" borderId="41" xfId="0" applyNumberFormat="1" applyFont="1" applyBorder="1" applyAlignment="1">
      <alignment horizontal="center" vertical="center"/>
    </xf>
    <xf numFmtId="4" fontId="58" fillId="0" borderId="22" xfId="0" applyNumberFormat="1" applyFont="1" applyBorder="1" applyAlignment="1">
      <alignment horizontal="center" vertical="center"/>
    </xf>
    <xf numFmtId="4" fontId="59" fillId="0" borderId="0" xfId="0" applyNumberFormat="1" applyFont="1" applyAlignment="1">
      <alignment horizontal="center" vertical="center"/>
    </xf>
    <xf numFmtId="4" fontId="1" fillId="0" borderId="114" xfId="0" applyNumberFormat="1" applyFont="1" applyBorder="1" applyAlignment="1">
      <alignment horizontal="center" vertical="center"/>
    </xf>
    <xf numFmtId="4" fontId="0" fillId="0" borderId="115" xfId="0" applyNumberFormat="1" applyFont="1" applyBorder="1" applyAlignment="1">
      <alignment horizontal="center" vertical="center"/>
    </xf>
    <xf numFmtId="4" fontId="0" fillId="0" borderId="67" xfId="0" applyNumberFormat="1" applyFont="1" applyBorder="1" applyAlignment="1">
      <alignment horizontal="center" vertical="center"/>
    </xf>
    <xf numFmtId="4" fontId="0" fillId="0" borderId="116" xfId="0" applyNumberFormat="1" applyFont="1" applyBorder="1" applyAlignment="1">
      <alignment horizontal="center" vertical="center"/>
    </xf>
    <xf numFmtId="4" fontId="1" fillId="0" borderId="117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0" fillId="33" borderId="34" xfId="0" applyNumberFormat="1" applyFont="1" applyFill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1" fillId="0" borderId="118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4" fontId="1" fillId="33" borderId="61" xfId="0" applyNumberFormat="1" applyFont="1" applyFill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0" fillId="33" borderId="21" xfId="0" applyNumberFormat="1" applyFont="1" applyFill="1" applyBorder="1" applyAlignment="1">
      <alignment horizontal="center" vertical="center"/>
    </xf>
    <xf numFmtId="4" fontId="1" fillId="33" borderId="67" xfId="0" applyNumberFormat="1" applyFont="1" applyFill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" fontId="59" fillId="0" borderId="25" xfId="0" applyNumberFormat="1" applyFont="1" applyBorder="1" applyAlignment="1">
      <alignment horizontal="right" vertical="center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4" fontId="59" fillId="0" borderId="39" xfId="0" applyNumberFormat="1" applyFont="1" applyBorder="1" applyAlignment="1">
      <alignment horizontal="center" vertical="center"/>
    </xf>
    <xf numFmtId="4" fontId="59" fillId="0" borderId="28" xfId="0" applyNumberFormat="1" applyFont="1" applyBorder="1" applyAlignment="1">
      <alignment horizontal="center" vertical="center"/>
    </xf>
    <xf numFmtId="4" fontId="58" fillId="0" borderId="112" xfId="0" applyNumberFormat="1" applyFont="1" applyBorder="1" applyAlignment="1">
      <alignment horizontal="center" vertical="center"/>
    </xf>
    <xf numFmtId="4" fontId="58" fillId="0" borderId="28" xfId="0" applyNumberFormat="1" applyFont="1" applyBorder="1" applyAlignment="1">
      <alignment horizontal="center" vertical="center"/>
    </xf>
    <xf numFmtId="4" fontId="59" fillId="0" borderId="25" xfId="0" applyNumberFormat="1" applyFont="1" applyBorder="1" applyAlignment="1">
      <alignment horizontal="center" vertical="center" wrapText="1"/>
    </xf>
    <xf numFmtId="4" fontId="59" fillId="0" borderId="20" xfId="0" applyNumberFormat="1" applyFont="1" applyBorder="1" applyAlignment="1">
      <alignment horizontal="center" vertical="center" wrapText="1"/>
    </xf>
    <xf numFmtId="4" fontId="58" fillId="0" borderId="25" xfId="0" applyNumberFormat="1" applyFont="1" applyBorder="1" applyAlignment="1">
      <alignment horizontal="center" vertical="center"/>
    </xf>
    <xf numFmtId="10" fontId="0" fillId="0" borderId="78" xfId="0" applyNumberFormat="1" applyFont="1" applyBorder="1" applyAlignment="1">
      <alignment wrapText="1"/>
    </xf>
    <xf numFmtId="49" fontId="0" fillId="0" borderId="69" xfId="0" applyNumberFormat="1" applyBorder="1" applyAlignment="1">
      <alignment/>
    </xf>
    <xf numFmtId="49" fontId="0" fillId="0" borderId="74" xfId="0" applyNumberFormat="1" applyFont="1" applyBorder="1" applyAlignment="1">
      <alignment horizontal="left" vertical="center"/>
    </xf>
    <xf numFmtId="4" fontId="58" fillId="0" borderId="63" xfId="0" applyNumberFormat="1" applyFont="1" applyBorder="1" applyAlignment="1">
      <alignment horizontal="center" vertical="center"/>
    </xf>
    <xf numFmtId="4" fontId="58" fillId="0" borderId="15" xfId="0" applyNumberFormat="1" applyFont="1" applyBorder="1" applyAlignment="1">
      <alignment horizontal="center" vertical="center"/>
    </xf>
    <xf numFmtId="4" fontId="59" fillId="0" borderId="37" xfId="0" applyNumberFormat="1" applyFont="1" applyBorder="1" applyAlignment="1">
      <alignment horizontal="center" vertical="center"/>
    </xf>
    <xf numFmtId="4" fontId="58" fillId="0" borderId="61" xfId="0" applyNumberFormat="1" applyFont="1" applyBorder="1" applyAlignment="1">
      <alignment horizontal="center" vertical="center"/>
    </xf>
    <xf numFmtId="10" fontId="0" fillId="0" borderId="119" xfId="0" applyNumberFormat="1" applyFont="1" applyBorder="1" applyAlignment="1">
      <alignment/>
    </xf>
    <xf numFmtId="4" fontId="60" fillId="33" borderId="112" xfId="0" applyNumberFormat="1" applyFont="1" applyFill="1" applyBorder="1" applyAlignment="1">
      <alignment horizontal="center" vertical="center"/>
    </xf>
    <xf numFmtId="4" fontId="60" fillId="0" borderId="80" xfId="0" applyNumberFormat="1" applyFont="1" applyBorder="1" applyAlignment="1">
      <alignment horizontal="center" vertical="center"/>
    </xf>
    <xf numFmtId="4" fontId="1" fillId="0" borderId="80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/>
    </xf>
    <xf numFmtId="4" fontId="1" fillId="33" borderId="112" xfId="0" applyNumberFormat="1" applyFont="1" applyFill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" fontId="1" fillId="0" borderId="112" xfId="0" applyNumberFormat="1" applyFont="1" applyBorder="1" applyAlignment="1">
      <alignment horizontal="center" vertical="center"/>
    </xf>
    <xf numFmtId="4" fontId="61" fillId="33" borderId="112" xfId="0" applyNumberFormat="1" applyFont="1" applyFill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4" fontId="63" fillId="0" borderId="114" xfId="0" applyNumberFormat="1" applyFont="1" applyBorder="1" applyAlignment="1">
      <alignment horizontal="center" vertical="center"/>
    </xf>
    <xf numFmtId="4" fontId="63" fillId="0" borderId="96" xfId="0" applyNumberFormat="1" applyFont="1" applyBorder="1" applyAlignment="1">
      <alignment horizontal="right" vertical="center"/>
    </xf>
    <xf numFmtId="4" fontId="63" fillId="0" borderId="96" xfId="0" applyNumberFormat="1" applyFont="1" applyBorder="1" applyAlignment="1">
      <alignment horizontal="center" vertical="center"/>
    </xf>
    <xf numFmtId="4" fontId="63" fillId="0" borderId="104" xfId="0" applyNumberFormat="1" applyFont="1" applyBorder="1" applyAlignment="1">
      <alignment horizontal="center" vertical="center"/>
    </xf>
    <xf numFmtId="4" fontId="62" fillId="0" borderId="93" xfId="0" applyNumberFormat="1" applyFont="1" applyBorder="1" applyAlignment="1">
      <alignment horizontal="center" vertical="center"/>
    </xf>
    <xf numFmtId="4" fontId="63" fillId="0" borderId="0" xfId="0" applyNumberFormat="1" applyFont="1" applyBorder="1" applyAlignment="1">
      <alignment horizontal="center" vertical="center"/>
    </xf>
    <xf numFmtId="4" fontId="63" fillId="33" borderId="96" xfId="0" applyNumberFormat="1" applyFont="1" applyFill="1" applyBorder="1" applyAlignment="1">
      <alignment horizontal="center" vertical="center"/>
    </xf>
    <xf numFmtId="4" fontId="62" fillId="0" borderId="105" xfId="0" applyNumberFormat="1" applyFont="1" applyBorder="1" applyAlignment="1">
      <alignment horizontal="center" vertical="center"/>
    </xf>
    <xf numFmtId="4" fontId="62" fillId="0" borderId="0" xfId="0" applyNumberFormat="1" applyFont="1" applyBorder="1" applyAlignment="1">
      <alignment horizontal="center" vertical="center"/>
    </xf>
    <xf numFmtId="4" fontId="62" fillId="0" borderId="114" xfId="0" applyNumberFormat="1" applyFont="1" applyBorder="1" applyAlignment="1">
      <alignment horizontal="center" vertical="center"/>
    </xf>
    <xf numFmtId="4" fontId="63" fillId="0" borderId="99" xfId="0" applyNumberFormat="1" applyFont="1" applyBorder="1" applyAlignment="1">
      <alignment horizontal="center" vertical="center"/>
    </xf>
    <xf numFmtId="4" fontId="62" fillId="0" borderId="99" xfId="0" applyNumberFormat="1" applyFont="1" applyBorder="1" applyAlignment="1">
      <alignment horizontal="center" vertical="center"/>
    </xf>
    <xf numFmtId="4" fontId="63" fillId="0" borderId="115" xfId="0" applyNumberFormat="1" applyFont="1" applyBorder="1" applyAlignment="1">
      <alignment horizontal="center" vertical="center"/>
    </xf>
    <xf numFmtId="4" fontId="63" fillId="0" borderId="102" xfId="0" applyNumberFormat="1" applyFont="1" applyBorder="1" applyAlignment="1">
      <alignment horizontal="center" vertical="center"/>
    </xf>
    <xf numFmtId="4" fontId="63" fillId="0" borderId="27" xfId="0" applyNumberFormat="1" applyFont="1" applyBorder="1" applyAlignment="1">
      <alignment horizontal="center" vertical="center"/>
    </xf>
    <xf numFmtId="4" fontId="63" fillId="0" borderId="25" xfId="0" applyNumberFormat="1" applyFont="1" applyBorder="1" applyAlignment="1">
      <alignment horizontal="center" vertical="center"/>
    </xf>
    <xf numFmtId="4" fontId="63" fillId="0" borderId="20" xfId="0" applyNumberFormat="1" applyFont="1" applyBorder="1" applyAlignment="1">
      <alignment horizontal="center" vertical="center"/>
    </xf>
    <xf numFmtId="4" fontId="63" fillId="0" borderId="29" xfId="0" applyNumberFormat="1" applyFont="1" applyBorder="1" applyAlignment="1">
      <alignment horizontal="center" vertical="center"/>
    </xf>
    <xf numFmtId="4" fontId="63" fillId="0" borderId="18" xfId="0" applyNumberFormat="1" applyFont="1" applyBorder="1" applyAlignment="1">
      <alignment horizontal="center" vertical="center"/>
    </xf>
    <xf numFmtId="4" fontId="62" fillId="0" borderId="39" xfId="0" applyNumberFormat="1" applyFont="1" applyBorder="1" applyAlignment="1">
      <alignment horizontal="center" vertical="center"/>
    </xf>
    <xf numFmtId="4" fontId="62" fillId="0" borderId="27" xfId="0" applyNumberFormat="1" applyFont="1" applyBorder="1" applyAlignment="1">
      <alignment horizontal="center" vertical="center"/>
    </xf>
    <xf numFmtId="4" fontId="63" fillId="0" borderId="11" xfId="0" applyNumberFormat="1" applyFont="1" applyBorder="1" applyAlignment="1">
      <alignment horizontal="center" vertical="center"/>
    </xf>
    <xf numFmtId="4" fontId="62" fillId="0" borderId="28" xfId="0" applyNumberFormat="1" applyFont="1" applyBorder="1" applyAlignment="1">
      <alignment horizontal="center" vertical="center"/>
    </xf>
    <xf numFmtId="4" fontId="63" fillId="0" borderId="25" xfId="0" applyNumberFormat="1" applyFont="1" applyBorder="1" applyAlignment="1">
      <alignment horizontal="center" vertical="center" wrapText="1"/>
    </xf>
    <xf numFmtId="4" fontId="63" fillId="0" borderId="20" xfId="0" applyNumberFormat="1" applyFont="1" applyBorder="1" applyAlignment="1">
      <alignment horizontal="center" vertical="center" wrapText="1"/>
    </xf>
    <xf numFmtId="4" fontId="62" fillId="0" borderId="20" xfId="0" applyNumberFormat="1" applyFont="1" applyBorder="1" applyAlignment="1">
      <alignment horizontal="center" vertical="center"/>
    </xf>
    <xf numFmtId="4" fontId="62" fillId="0" borderId="63" xfId="0" applyNumberFormat="1" applyFont="1" applyBorder="1" applyAlignment="1">
      <alignment horizontal="center" vertical="center"/>
    </xf>
    <xf numFmtId="4" fontId="62" fillId="0" borderId="15" xfId="0" applyNumberFormat="1" applyFont="1" applyBorder="1" applyAlignment="1">
      <alignment horizontal="center" vertical="center"/>
    </xf>
    <xf numFmtId="4" fontId="63" fillId="0" borderId="37" xfId="0" applyNumberFormat="1" applyFont="1" applyBorder="1" applyAlignment="1">
      <alignment horizontal="center" vertical="center"/>
    </xf>
    <xf numFmtId="4" fontId="62" fillId="0" borderId="61" xfId="0" applyNumberFormat="1" applyFont="1" applyBorder="1" applyAlignment="1">
      <alignment horizontal="center" vertical="center"/>
    </xf>
    <xf numFmtId="4" fontId="62" fillId="0" borderId="25" xfId="0" applyNumberFormat="1" applyFont="1" applyBorder="1" applyAlignment="1">
      <alignment horizontal="center" vertical="center"/>
    </xf>
    <xf numFmtId="4" fontId="63" fillId="0" borderId="39" xfId="0" applyNumberFormat="1" applyFont="1" applyBorder="1" applyAlignment="1">
      <alignment horizontal="center" vertical="center"/>
    </xf>
    <xf numFmtId="4" fontId="63" fillId="0" borderId="41" xfId="0" applyNumberFormat="1" applyFont="1" applyBorder="1" applyAlignment="1">
      <alignment horizontal="center" vertical="center"/>
    </xf>
    <xf numFmtId="4" fontId="62" fillId="33" borderId="112" xfId="0" applyNumberFormat="1" applyFont="1" applyFill="1" applyBorder="1" applyAlignment="1">
      <alignment horizontal="center" vertical="center"/>
    </xf>
    <xf numFmtId="4" fontId="62" fillId="0" borderId="80" xfId="0" applyNumberFormat="1" applyFont="1" applyBorder="1" applyAlignment="1">
      <alignment horizontal="center" vertical="center"/>
    </xf>
    <xf numFmtId="4" fontId="63" fillId="0" borderId="0" xfId="0" applyNumberFormat="1" applyFont="1" applyAlignment="1">
      <alignment horizontal="center" vertical="center"/>
    </xf>
    <xf numFmtId="4" fontId="62" fillId="0" borderId="23" xfId="0" applyNumberFormat="1" applyFont="1" applyBorder="1" applyAlignment="1">
      <alignment horizontal="center" vertical="center" wrapText="1"/>
    </xf>
    <xf numFmtId="4" fontId="62" fillId="0" borderId="93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49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56" xfId="0" applyNumberFormat="1" applyBorder="1" applyAlignment="1">
      <alignment horizontal="left"/>
    </xf>
    <xf numFmtId="49" fontId="0" fillId="0" borderId="120" xfId="0" applyNumberFormat="1" applyBorder="1" applyAlignment="1">
      <alignment horizontal="left"/>
    </xf>
    <xf numFmtId="49" fontId="0" fillId="0" borderId="121" xfId="0" applyNumberFormat="1" applyBorder="1" applyAlignment="1">
      <alignment horizontal="left"/>
    </xf>
    <xf numFmtId="49" fontId="0" fillId="0" borderId="122" xfId="0" applyNumberForma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29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5" fillId="0" borderId="123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0" fillId="0" borderId="35" xfId="0" applyNumberFormat="1" applyBorder="1" applyAlignment="1">
      <alignment horizontal="left"/>
    </xf>
    <xf numFmtId="49" fontId="0" fillId="0" borderId="63" xfId="0" applyNumberFormat="1" applyBorder="1" applyAlignment="1">
      <alignment horizontal="left"/>
    </xf>
    <xf numFmtId="49" fontId="3" fillId="0" borderId="124" xfId="0" applyNumberFormat="1" applyFont="1" applyBorder="1" applyAlignment="1">
      <alignment horizontal="left" vertical="top"/>
    </xf>
    <xf numFmtId="49" fontId="3" fillId="0" borderId="44" xfId="0" applyNumberFormat="1" applyFont="1" applyBorder="1" applyAlignment="1">
      <alignment horizontal="left" vertical="top"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0" borderId="125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49" fontId="3" fillId="0" borderId="126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left"/>
    </xf>
    <xf numFmtId="49" fontId="3" fillId="0" borderId="14" xfId="0" applyNumberFormat="1" applyFon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5" fillId="0" borderId="127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3" fillId="0" borderId="44" xfId="0" applyNumberFormat="1" applyFont="1" applyBorder="1" applyAlignment="1">
      <alignment vertical="center"/>
    </xf>
    <xf numFmtId="49" fontId="3" fillId="0" borderId="128" xfId="0" applyNumberFormat="1" applyFont="1" applyBorder="1" applyAlignment="1">
      <alignment vertical="center"/>
    </xf>
    <xf numFmtId="49" fontId="3" fillId="0" borderId="129" xfId="0" applyNumberFormat="1" applyFont="1" applyBorder="1" applyAlignment="1">
      <alignment vertical="center"/>
    </xf>
    <xf numFmtId="49" fontId="3" fillId="0" borderId="130" xfId="0" applyNumberFormat="1" applyFont="1" applyBorder="1" applyAlignment="1">
      <alignment horizontal="left" vertical="center"/>
    </xf>
    <xf numFmtId="49" fontId="3" fillId="0" borderId="131" xfId="0" applyNumberFormat="1" applyFont="1" applyBorder="1" applyAlignment="1">
      <alignment horizontal="left" vertical="center"/>
    </xf>
    <xf numFmtId="49" fontId="3" fillId="0" borderId="132" xfId="0" applyNumberFormat="1" applyFont="1" applyBorder="1" applyAlignment="1">
      <alignment horizontal="left" vertical="center"/>
    </xf>
    <xf numFmtId="49" fontId="3" fillId="0" borderId="125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3" fillId="0" borderId="126" xfId="0" applyNumberFormat="1" applyFont="1" applyBorder="1" applyAlignment="1">
      <alignment vertical="center"/>
    </xf>
    <xf numFmtId="49" fontId="0" fillId="0" borderId="61" xfId="0" applyNumberFormat="1" applyBorder="1" applyAlignment="1">
      <alignment horizontal="left"/>
    </xf>
    <xf numFmtId="49" fontId="3" fillId="0" borderId="125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49" fontId="3" fillId="0" borderId="12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117" xfId="0" applyNumberFormat="1" applyFont="1" applyBorder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right" vertical="center"/>
    </xf>
    <xf numFmtId="4" fontId="6" fillId="0" borderId="11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112" xfId="0" applyNumberFormat="1" applyFont="1" applyBorder="1" applyAlignment="1">
      <alignment horizontal="center" vertical="center" wrapText="1"/>
    </xf>
    <xf numFmtId="49" fontId="13" fillId="0" borderId="63" xfId="0" applyNumberFormat="1" applyFont="1" applyBorder="1" applyAlignment="1">
      <alignment horizontal="center" vertical="center"/>
    </xf>
    <xf numFmtId="49" fontId="13" fillId="0" borderId="6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62" fillId="0" borderId="102" xfId="0" applyNumberFormat="1" applyFont="1" applyBorder="1" applyAlignment="1">
      <alignment horizontal="center" vertical="center" wrapText="1"/>
    </xf>
    <xf numFmtId="4" fontId="62" fillId="0" borderId="105" xfId="0" applyNumberFormat="1" applyFont="1" applyBorder="1" applyAlignment="1">
      <alignment horizontal="center" vertical="center" wrapText="1"/>
    </xf>
    <xf numFmtId="10" fontId="0" fillId="0" borderId="78" xfId="0" applyNumberForma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7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3" fillId="0" borderId="68" xfId="0" applyNumberFormat="1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/>
    </xf>
    <xf numFmtId="4" fontId="6" fillId="0" borderId="102" xfId="0" applyNumberFormat="1" applyFont="1" applyBorder="1" applyAlignment="1">
      <alignment horizontal="center" vertical="center" wrapText="1"/>
    </xf>
    <xf numFmtId="4" fontId="6" fillId="0" borderId="105" xfId="0" applyNumberFormat="1" applyFont="1" applyBorder="1" applyAlignment="1">
      <alignment horizontal="center" vertical="center" wrapText="1"/>
    </xf>
    <xf numFmtId="4" fontId="2" fillId="0" borderId="116" xfId="0" applyNumberFormat="1" applyFont="1" applyBorder="1" applyAlignment="1">
      <alignment horizontal="center" vertical="center" wrapText="1"/>
    </xf>
    <xf numFmtId="4" fontId="2" fillId="0" borderId="117" xfId="0" applyNumberFormat="1" applyFont="1" applyBorder="1" applyAlignment="1">
      <alignment horizontal="center" vertical="center" wrapText="1"/>
    </xf>
    <xf numFmtId="4" fontId="2" fillId="0" borderId="103" xfId="0" applyNumberFormat="1" applyFont="1" applyBorder="1" applyAlignment="1">
      <alignment horizontal="center" vertical="center" wrapText="1"/>
    </xf>
    <xf numFmtId="4" fontId="2" fillId="0" borderId="106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3">
      <selection activeCell="C14" sqref="C14:F14"/>
    </sheetView>
  </sheetViews>
  <sheetFormatPr defaultColWidth="9.00390625" defaultRowHeight="12.75"/>
  <cols>
    <col min="1" max="1" width="3.375" style="1" customWidth="1"/>
    <col min="2" max="2" width="17.875" style="1" customWidth="1"/>
    <col min="3" max="3" width="4.00390625" style="1" customWidth="1"/>
    <col min="4" max="5" width="9.125" style="1" customWidth="1"/>
    <col min="6" max="6" width="22.75390625" style="1" customWidth="1"/>
    <col min="7" max="8" width="10.25390625" style="1" customWidth="1"/>
    <col min="9" max="9" width="3.25390625" style="1" customWidth="1"/>
    <col min="10" max="10" width="9.875" style="1" customWidth="1"/>
    <col min="11" max="16384" width="9.125" style="1" customWidth="1"/>
  </cols>
  <sheetData>
    <row r="1" ht="16.5" customHeight="1">
      <c r="G1" s="35" t="s">
        <v>0</v>
      </c>
    </row>
    <row r="2" spans="2:8" ht="30.75" customHeight="1">
      <c r="B2" s="445"/>
      <c r="C2" s="445"/>
      <c r="D2" s="445"/>
      <c r="E2" s="445"/>
      <c r="F2" s="445"/>
      <c r="G2" s="445"/>
      <c r="H2" s="445"/>
    </row>
    <row r="3" spans="2:8" ht="20.25">
      <c r="B3" s="446"/>
      <c r="C3" s="446"/>
      <c r="D3" s="446"/>
      <c r="E3" s="446"/>
      <c r="F3" s="446"/>
      <c r="G3" s="446"/>
      <c r="H3" s="446"/>
    </row>
    <row r="4" ht="7.5" customHeight="1" thickBot="1"/>
    <row r="5" spans="2:8" ht="13.5" customHeight="1">
      <c r="B5" s="2"/>
      <c r="C5" s="3"/>
      <c r="D5" s="3"/>
      <c r="E5" s="3"/>
      <c r="F5" s="3"/>
      <c r="G5" s="4"/>
      <c r="H5" s="5"/>
    </row>
    <row r="6" spans="2:8" ht="13.5" customHeight="1" thickBot="1">
      <c r="B6" s="6"/>
      <c r="C6" s="7"/>
      <c r="D6" s="7"/>
      <c r="E6" s="7"/>
      <c r="F6" s="7"/>
      <c r="G6" s="8"/>
      <c r="H6" s="9"/>
    </row>
    <row r="7" spans="2:8" ht="15" customHeight="1">
      <c r="B7" s="453"/>
      <c r="C7" s="456"/>
      <c r="D7" s="456"/>
      <c r="E7" s="456"/>
      <c r="F7" s="456"/>
      <c r="G7" s="31"/>
      <c r="H7" s="5"/>
    </row>
    <row r="8" spans="2:8" ht="15" customHeight="1">
      <c r="B8" s="454"/>
      <c r="C8" s="455"/>
      <c r="D8" s="455"/>
      <c r="E8" s="455"/>
      <c r="F8" s="455"/>
      <c r="G8" s="25"/>
      <c r="H8" s="9"/>
    </row>
    <row r="9" spans="2:8" ht="15" customHeight="1">
      <c r="B9" s="10"/>
      <c r="C9" s="450"/>
      <c r="D9" s="450"/>
      <c r="E9" s="450"/>
      <c r="F9" s="450"/>
      <c r="G9" s="25"/>
      <c r="H9" s="9"/>
    </row>
    <row r="10" spans="2:8" ht="15" customHeight="1">
      <c r="B10" s="6"/>
      <c r="C10" s="450"/>
      <c r="D10" s="450"/>
      <c r="E10" s="450"/>
      <c r="F10" s="450"/>
      <c r="G10" s="25"/>
      <c r="H10" s="9"/>
    </row>
    <row r="11" spans="2:8" ht="15" customHeight="1">
      <c r="B11" s="6"/>
      <c r="C11" s="450"/>
      <c r="D11" s="450"/>
      <c r="E11" s="450"/>
      <c r="F11" s="450"/>
      <c r="G11" s="25"/>
      <c r="H11" s="9"/>
    </row>
    <row r="12" spans="2:8" ht="15" customHeight="1">
      <c r="B12" s="6"/>
      <c r="C12" s="24"/>
      <c r="D12" s="19"/>
      <c r="E12" s="19"/>
      <c r="F12" s="78"/>
      <c r="G12" s="16"/>
      <c r="H12" s="9"/>
    </row>
    <row r="13" spans="2:8" ht="15" customHeight="1" thickBot="1">
      <c r="B13" s="79"/>
      <c r="C13" s="435"/>
      <c r="D13" s="435"/>
      <c r="E13" s="435"/>
      <c r="F13" s="435"/>
      <c r="G13" s="80"/>
      <c r="H13" s="81"/>
    </row>
    <row r="14" spans="2:8" ht="15" customHeight="1" thickTop="1">
      <c r="B14" s="454"/>
      <c r="C14" s="447"/>
      <c r="D14" s="448"/>
      <c r="E14" s="448"/>
      <c r="F14" s="449"/>
      <c r="G14" s="17"/>
      <c r="H14" s="9"/>
    </row>
    <row r="15" spans="2:8" ht="15" customHeight="1">
      <c r="B15" s="454"/>
      <c r="C15" s="436"/>
      <c r="D15" s="437"/>
      <c r="E15" s="437"/>
      <c r="F15" s="438"/>
      <c r="G15" s="18"/>
      <c r="H15" s="9"/>
    </row>
    <row r="16" spans="2:8" ht="15" customHeight="1">
      <c r="B16" s="6"/>
      <c r="C16" s="436"/>
      <c r="D16" s="437"/>
      <c r="E16" s="437"/>
      <c r="F16" s="438"/>
      <c r="G16" s="18"/>
      <c r="H16" s="9"/>
    </row>
    <row r="17" spans="2:8" ht="15" customHeight="1" thickBot="1">
      <c r="B17" s="79"/>
      <c r="C17" s="439"/>
      <c r="D17" s="440"/>
      <c r="E17" s="440"/>
      <c r="F17" s="441"/>
      <c r="G17" s="82"/>
      <c r="H17" s="83"/>
    </row>
    <row r="18" spans="2:8" ht="15" customHeight="1" thickTop="1">
      <c r="B18" s="457"/>
      <c r="C18" s="442"/>
      <c r="D18" s="443"/>
      <c r="E18" s="443"/>
      <c r="F18" s="444"/>
      <c r="G18" s="84"/>
      <c r="H18" s="87"/>
    </row>
    <row r="19" spans="2:8" ht="15" customHeight="1" thickBot="1">
      <c r="B19" s="458"/>
      <c r="C19" s="439"/>
      <c r="D19" s="440"/>
      <c r="E19" s="440"/>
      <c r="F19" s="441"/>
      <c r="G19" s="85"/>
      <c r="H19" s="83"/>
    </row>
    <row r="20" spans="2:8" ht="8.25" customHeight="1" thickTop="1">
      <c r="B20" s="469"/>
      <c r="C20" s="455"/>
      <c r="D20" s="455"/>
      <c r="E20" s="455"/>
      <c r="F20" s="455"/>
      <c r="G20" s="471"/>
      <c r="H20" s="467"/>
    </row>
    <row r="21" spans="2:8" ht="8.25" customHeight="1">
      <c r="B21" s="470"/>
      <c r="C21" s="450"/>
      <c r="D21" s="450"/>
      <c r="E21" s="450"/>
      <c r="F21" s="450"/>
      <c r="G21" s="472"/>
      <c r="H21" s="467"/>
    </row>
    <row r="22" spans="2:8" ht="15" customHeight="1">
      <c r="B22" s="13"/>
      <c r="C22" s="468"/>
      <c r="D22" s="468"/>
      <c r="E22" s="468"/>
      <c r="F22" s="468"/>
      <c r="G22" s="16"/>
      <c r="H22" s="34"/>
    </row>
    <row r="23" spans="2:8" ht="15" customHeight="1">
      <c r="B23" s="13"/>
      <c r="C23" s="14"/>
      <c r="D23" s="15"/>
      <c r="E23" s="15"/>
      <c r="F23" s="15"/>
      <c r="G23" s="16"/>
      <c r="H23" s="34"/>
    </row>
    <row r="24" spans="2:8" ht="15" customHeight="1" thickBot="1">
      <c r="B24" s="79"/>
      <c r="C24" s="459"/>
      <c r="D24" s="460"/>
      <c r="E24" s="460"/>
      <c r="F24" s="89"/>
      <c r="G24" s="91"/>
      <c r="H24" s="81"/>
    </row>
    <row r="25" spans="2:8" ht="15" customHeight="1" thickTop="1">
      <c r="B25" s="88"/>
      <c r="C25" s="447"/>
      <c r="D25" s="448"/>
      <c r="E25" s="448"/>
      <c r="F25" s="449"/>
      <c r="G25" s="12"/>
      <c r="H25" s="29"/>
    </row>
    <row r="26" spans="2:8" ht="15" customHeight="1" thickBot="1">
      <c r="B26" s="90"/>
      <c r="C26" s="439"/>
      <c r="D26" s="440"/>
      <c r="E26" s="440"/>
      <c r="F26" s="441"/>
      <c r="G26" s="85"/>
      <c r="H26" s="81"/>
    </row>
    <row r="27" spans="2:8" ht="17.25" customHeight="1" thickBot="1" thickTop="1">
      <c r="B27" s="464"/>
      <c r="C27" s="465"/>
      <c r="D27" s="465"/>
      <c r="E27" s="465"/>
      <c r="F27" s="466"/>
      <c r="G27" s="92"/>
      <c r="H27" s="93"/>
    </row>
    <row r="28" spans="2:8" ht="17.25" customHeight="1" thickBot="1" thickTop="1">
      <c r="B28" s="464"/>
      <c r="C28" s="465"/>
      <c r="D28" s="465"/>
      <c r="E28" s="465"/>
      <c r="F28" s="466"/>
      <c r="G28" s="94"/>
      <c r="H28" s="93"/>
    </row>
    <row r="29" spans="2:8" ht="17.25" customHeight="1" thickBot="1" thickTop="1">
      <c r="B29" s="461"/>
      <c r="C29" s="462"/>
      <c r="D29" s="462"/>
      <c r="E29" s="462"/>
      <c r="F29" s="463"/>
      <c r="G29" s="37"/>
      <c r="H29" s="71"/>
    </row>
    <row r="30" spans="2:8" ht="22.5" customHeight="1" thickBot="1">
      <c r="B30" s="451"/>
      <c r="C30" s="452"/>
      <c r="D30" s="452"/>
      <c r="E30" s="452"/>
      <c r="F30" s="452"/>
      <c r="G30" s="73"/>
      <c r="H30" s="74"/>
    </row>
  </sheetData>
  <sheetProtection/>
  <mergeCells count="29">
    <mergeCell ref="B29:F29"/>
    <mergeCell ref="B28:F28"/>
    <mergeCell ref="B27:F27"/>
    <mergeCell ref="C26:F26"/>
    <mergeCell ref="H20:H21"/>
    <mergeCell ref="C22:F22"/>
    <mergeCell ref="B20:B21"/>
    <mergeCell ref="C20:F21"/>
    <mergeCell ref="G20:G21"/>
    <mergeCell ref="C11:F11"/>
    <mergeCell ref="B30:F30"/>
    <mergeCell ref="B7:B8"/>
    <mergeCell ref="C8:F8"/>
    <mergeCell ref="C9:F9"/>
    <mergeCell ref="C7:F7"/>
    <mergeCell ref="B14:B15"/>
    <mergeCell ref="B18:B19"/>
    <mergeCell ref="C24:E24"/>
    <mergeCell ref="C25:F25"/>
    <mergeCell ref="C13:F13"/>
    <mergeCell ref="C16:F16"/>
    <mergeCell ref="C17:F17"/>
    <mergeCell ref="C18:F18"/>
    <mergeCell ref="C19:F19"/>
    <mergeCell ref="B2:H2"/>
    <mergeCell ref="B3:H3"/>
    <mergeCell ref="C14:F14"/>
    <mergeCell ref="C15:F15"/>
    <mergeCell ref="C10:F10"/>
  </mergeCells>
  <printOptions horizontalCentered="1"/>
  <pageMargins left="0.5905511811023623" right="0.5905511811023623" top="0.5905511811023623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375" style="1" customWidth="1"/>
    <col min="2" max="2" width="13.00390625" style="1" customWidth="1"/>
    <col min="3" max="3" width="4.00390625" style="1" customWidth="1"/>
    <col min="4" max="4" width="11.375" style="1" customWidth="1"/>
    <col min="5" max="5" width="8.875" style="1" customWidth="1"/>
    <col min="6" max="6" width="20.375" style="1" customWidth="1"/>
    <col min="7" max="9" width="10.25390625" style="1" customWidth="1"/>
    <col min="10" max="10" width="0.6171875" style="1" customWidth="1"/>
    <col min="11" max="11" width="10.375" style="1" customWidth="1"/>
    <col min="12" max="16384" width="9.125" style="1" customWidth="1"/>
  </cols>
  <sheetData>
    <row r="1" spans="1:7" ht="16.5" customHeight="1">
      <c r="A1"/>
      <c r="G1" s="35"/>
    </row>
    <row r="2" ht="6.75" customHeight="1"/>
    <row r="3" spans="2:8" ht="26.25">
      <c r="B3" s="445"/>
      <c r="C3" s="445"/>
      <c r="D3" s="445"/>
      <c r="E3" s="445"/>
      <c r="F3" s="445"/>
      <c r="G3" s="445"/>
      <c r="H3" s="445"/>
    </row>
    <row r="4" spans="2:8" ht="20.25">
      <c r="B4" s="446"/>
      <c r="C4" s="446"/>
      <c r="D4" s="446"/>
      <c r="E4" s="446"/>
      <c r="F4" s="446"/>
      <c r="G4" s="446"/>
      <c r="H4" s="446"/>
    </row>
    <row r="5" ht="13.5" thickBot="1"/>
    <row r="6" spans="2:9" ht="12.75">
      <c r="B6" s="2"/>
      <c r="C6" s="3"/>
      <c r="D6" s="3"/>
      <c r="E6" s="3"/>
      <c r="F6" s="3"/>
      <c r="G6" s="4"/>
      <c r="H6" s="40"/>
      <c r="I6" s="480"/>
    </row>
    <row r="7" spans="2:9" ht="13.5" thickBot="1">
      <c r="B7" s="11"/>
      <c r="C7" s="20"/>
      <c r="D7" s="20"/>
      <c r="E7" s="20"/>
      <c r="F7" s="20"/>
      <c r="G7" s="21"/>
      <c r="H7" s="22"/>
      <c r="I7" s="480"/>
    </row>
    <row r="8" spans="2:9" ht="14.25" customHeight="1">
      <c r="B8" s="23"/>
      <c r="C8" s="477"/>
      <c r="D8" s="477"/>
      <c r="E8" s="477"/>
      <c r="F8" s="477"/>
      <c r="G8" s="36"/>
      <c r="H8" s="29"/>
      <c r="I8" s="12"/>
    </row>
    <row r="9" spans="2:9" ht="12.75" customHeight="1">
      <c r="B9" s="28"/>
      <c r="C9" s="478"/>
      <c r="D9" s="479"/>
      <c r="E9" s="51"/>
      <c r="F9" s="52"/>
      <c r="G9" s="55"/>
      <c r="H9" s="26"/>
      <c r="I9" s="12"/>
    </row>
    <row r="10" spans="2:9" ht="12.75">
      <c r="B10" s="6"/>
      <c r="C10" s="45"/>
      <c r="D10" s="46"/>
      <c r="E10" s="51"/>
      <c r="F10" s="53"/>
      <c r="G10" s="8"/>
      <c r="H10" s="26"/>
      <c r="I10" s="12"/>
    </row>
    <row r="11" spans="2:9" ht="12.75">
      <c r="B11" s="6"/>
      <c r="C11" s="47"/>
      <c r="D11" s="41"/>
      <c r="E11" s="47"/>
      <c r="F11" s="42"/>
      <c r="G11" s="50"/>
      <c r="H11" s="26"/>
      <c r="I11" s="12"/>
    </row>
    <row r="12" spans="2:9" ht="12.75">
      <c r="B12" s="6"/>
      <c r="C12" s="48"/>
      <c r="D12" s="33"/>
      <c r="E12" s="51"/>
      <c r="F12" s="53"/>
      <c r="G12" s="50"/>
      <c r="H12" s="26"/>
      <c r="I12" s="12"/>
    </row>
    <row r="13" spans="2:9" ht="12.75">
      <c r="B13" s="6"/>
      <c r="C13" s="48"/>
      <c r="D13" s="33"/>
      <c r="E13" s="56"/>
      <c r="F13" s="56"/>
      <c r="G13" s="55"/>
      <c r="H13" s="26"/>
      <c r="I13" s="12"/>
    </row>
    <row r="14" spans="2:9" ht="12.75">
      <c r="B14" s="6"/>
      <c r="C14" s="48"/>
      <c r="D14" s="33"/>
      <c r="E14" s="54"/>
      <c r="F14" s="54"/>
      <c r="G14" s="55"/>
      <c r="H14" s="26"/>
      <c r="I14" s="12"/>
    </row>
    <row r="15" spans="2:20" ht="12.75" customHeight="1">
      <c r="B15" s="6"/>
      <c r="C15" s="48"/>
      <c r="D15" s="33"/>
      <c r="E15" s="54"/>
      <c r="F15" s="54"/>
      <c r="G15" s="55"/>
      <c r="H15" s="26"/>
      <c r="I15" s="12"/>
      <c r="L15" s="473"/>
      <c r="M15" s="474"/>
      <c r="N15" s="474"/>
      <c r="O15" s="474"/>
      <c r="P15" s="474"/>
      <c r="Q15" s="474"/>
      <c r="R15" s="474"/>
      <c r="S15" s="474"/>
      <c r="T15" s="474"/>
    </row>
    <row r="16" spans="2:19" ht="12.75" customHeight="1">
      <c r="B16" s="6"/>
      <c r="C16" s="48"/>
      <c r="D16" s="33"/>
      <c r="E16" s="54"/>
      <c r="F16" s="54"/>
      <c r="G16" s="55"/>
      <c r="H16" s="26"/>
      <c r="I16" s="12"/>
      <c r="L16" s="446"/>
      <c r="M16" s="446"/>
      <c r="N16" s="446"/>
      <c r="O16" s="446"/>
      <c r="P16" s="446"/>
      <c r="Q16" s="446"/>
      <c r="R16" s="446"/>
      <c r="S16" s="446"/>
    </row>
    <row r="17" spans="2:9" ht="12.75">
      <c r="B17" s="6"/>
      <c r="C17" s="48"/>
      <c r="D17" s="33"/>
      <c r="E17" s="54"/>
      <c r="F17" s="54"/>
      <c r="G17" s="55"/>
      <c r="H17" s="26"/>
      <c r="I17" s="12"/>
    </row>
    <row r="18" spans="2:9" ht="12.75">
      <c r="B18" s="6"/>
      <c r="C18" s="48"/>
      <c r="D18" s="33"/>
      <c r="E18" s="57"/>
      <c r="F18" s="57"/>
      <c r="G18" s="44"/>
      <c r="H18" s="26"/>
      <c r="I18" s="12"/>
    </row>
    <row r="19" spans="2:9" ht="12.75">
      <c r="B19" s="6"/>
      <c r="C19" s="48"/>
      <c r="D19" s="33"/>
      <c r="E19" s="47"/>
      <c r="F19" s="41"/>
      <c r="G19" s="44"/>
      <c r="H19" s="26"/>
      <c r="I19" s="12"/>
    </row>
    <row r="20" spans="2:9" ht="12.75">
      <c r="B20" s="6"/>
      <c r="C20" s="45"/>
      <c r="D20" s="33"/>
      <c r="E20" s="45"/>
      <c r="F20" s="46"/>
      <c r="G20" s="49"/>
      <c r="H20" s="26"/>
      <c r="I20" s="12"/>
    </row>
    <row r="21" spans="2:9" ht="12.75">
      <c r="B21" s="6"/>
      <c r="C21" s="47"/>
      <c r="D21" s="47"/>
      <c r="E21" s="33"/>
      <c r="F21" s="43"/>
      <c r="G21" s="58"/>
      <c r="H21" s="29"/>
      <c r="I21" s="12"/>
    </row>
    <row r="22" spans="2:9" ht="16.5" thickBot="1">
      <c r="B22" s="79"/>
      <c r="C22" s="95"/>
      <c r="D22" s="96"/>
      <c r="E22" s="96"/>
      <c r="F22" s="97"/>
      <c r="G22" s="98"/>
      <c r="H22" s="99"/>
      <c r="I22" s="12"/>
    </row>
    <row r="23" spans="2:9" ht="13.5" thickTop="1">
      <c r="B23" s="469"/>
      <c r="C23" s="455"/>
      <c r="D23" s="455"/>
      <c r="E23" s="455"/>
      <c r="F23" s="482"/>
      <c r="G23" s="471"/>
      <c r="H23" s="475"/>
      <c r="I23" s="476"/>
    </row>
    <row r="24" spans="2:9" ht="3" customHeight="1">
      <c r="B24" s="470"/>
      <c r="C24" s="450"/>
      <c r="D24" s="450"/>
      <c r="E24" s="450"/>
      <c r="F24" s="436"/>
      <c r="G24" s="472"/>
      <c r="H24" s="475"/>
      <c r="I24" s="476"/>
    </row>
    <row r="25" spans="2:9" s="60" customFormat="1" ht="12.75">
      <c r="B25" s="13"/>
      <c r="C25" s="63"/>
      <c r="D25" s="64"/>
      <c r="E25" s="62"/>
      <c r="F25" s="62"/>
      <c r="G25" s="69"/>
      <c r="H25" s="27"/>
      <c r="I25" s="38"/>
    </row>
    <row r="26" spans="2:9" s="60" customFormat="1" ht="12.75">
      <c r="B26" s="61"/>
      <c r="C26" s="65"/>
      <c r="D26" s="66"/>
      <c r="E26" s="62"/>
      <c r="F26" s="62"/>
      <c r="G26" s="69"/>
      <c r="H26" s="27"/>
      <c r="I26" s="38"/>
    </row>
    <row r="27" spans="2:9" s="60" customFormat="1" ht="14.25" customHeight="1">
      <c r="B27" s="61"/>
      <c r="C27" s="65"/>
      <c r="D27" s="66"/>
      <c r="E27" s="62"/>
      <c r="F27" s="62"/>
      <c r="G27" s="69"/>
      <c r="H27" s="27"/>
      <c r="I27" s="38"/>
    </row>
    <row r="28" spans="2:9" s="60" customFormat="1" ht="14.25" customHeight="1">
      <c r="B28" s="61"/>
      <c r="C28" s="67"/>
      <c r="D28" s="68"/>
      <c r="E28" s="62"/>
      <c r="F28" s="62"/>
      <c r="G28" s="69"/>
      <c r="H28" s="27"/>
      <c r="I28" s="38"/>
    </row>
    <row r="29" spans="2:9" s="60" customFormat="1" ht="14.25" customHeight="1">
      <c r="B29" s="61"/>
      <c r="C29" s="65"/>
      <c r="D29" s="59"/>
      <c r="E29" s="75"/>
      <c r="F29" s="75"/>
      <c r="G29" s="76"/>
      <c r="H29" s="27"/>
      <c r="I29" s="38"/>
    </row>
    <row r="30" spans="2:9" s="60" customFormat="1" ht="16.5" customHeight="1" thickBot="1">
      <c r="B30" s="100"/>
      <c r="C30" s="101"/>
      <c r="D30" s="102"/>
      <c r="E30" s="102"/>
      <c r="F30" s="102"/>
      <c r="G30" s="103"/>
      <c r="H30" s="99"/>
      <c r="I30" s="38"/>
    </row>
    <row r="31" spans="2:9" ht="12.75" customHeight="1" thickTop="1">
      <c r="B31" s="88"/>
      <c r="C31" s="455"/>
      <c r="D31" s="455"/>
      <c r="E31" s="455"/>
      <c r="F31" s="455"/>
      <c r="G31" s="17"/>
      <c r="H31" s="29"/>
      <c r="I31" s="12"/>
    </row>
    <row r="32" spans="2:9" ht="16.5" thickBot="1">
      <c r="B32" s="77"/>
      <c r="C32" s="492"/>
      <c r="D32" s="492"/>
      <c r="E32" s="492"/>
      <c r="F32" s="492"/>
      <c r="G32" s="70"/>
      <c r="H32" s="71"/>
      <c r="I32" s="12"/>
    </row>
    <row r="33" spans="2:9" ht="18.75" thickBot="1">
      <c r="B33" s="486"/>
      <c r="C33" s="487"/>
      <c r="D33" s="487"/>
      <c r="E33" s="487"/>
      <c r="F33" s="487"/>
      <c r="G33" s="488"/>
      <c r="H33" s="104"/>
      <c r="I33" s="12"/>
    </row>
    <row r="34" spans="2:10" ht="16.5" customHeight="1" thickBot="1" thickTop="1">
      <c r="B34" s="489"/>
      <c r="C34" s="490"/>
      <c r="D34" s="490"/>
      <c r="E34" s="490"/>
      <c r="F34" s="490"/>
      <c r="G34" s="491"/>
      <c r="H34" s="105"/>
      <c r="I34" s="32"/>
      <c r="J34" s="30"/>
    </row>
    <row r="35" spans="2:10" ht="16.5" customHeight="1" thickBot="1" thickTop="1">
      <c r="B35" s="483"/>
      <c r="C35" s="484"/>
      <c r="D35" s="484"/>
      <c r="E35" s="484"/>
      <c r="F35" s="484"/>
      <c r="G35" s="485"/>
      <c r="H35" s="86"/>
      <c r="I35" s="32"/>
      <c r="J35" s="30"/>
    </row>
    <row r="36" spans="2:10" ht="17.25" customHeight="1" thickBot="1" thickTop="1">
      <c r="B36" s="493"/>
      <c r="C36" s="494"/>
      <c r="D36" s="494"/>
      <c r="E36" s="494"/>
      <c r="F36" s="494"/>
      <c r="G36" s="495"/>
      <c r="H36" s="105"/>
      <c r="I36" s="32"/>
      <c r="J36" s="30"/>
    </row>
    <row r="37" spans="2:10" ht="16.5" customHeight="1" thickBot="1" thickTop="1">
      <c r="B37" s="496"/>
      <c r="C37" s="497"/>
      <c r="D37" s="497"/>
      <c r="E37" s="497"/>
      <c r="F37" s="497"/>
      <c r="G37" s="498"/>
      <c r="H37" s="72"/>
      <c r="I37" s="32"/>
      <c r="J37" s="30"/>
    </row>
    <row r="38" spans="2:10" ht="21.75" customHeight="1" thickBot="1">
      <c r="B38" s="451"/>
      <c r="C38" s="452"/>
      <c r="D38" s="452"/>
      <c r="E38" s="452"/>
      <c r="F38" s="452"/>
      <c r="G38" s="481"/>
      <c r="H38" s="106"/>
      <c r="I38" s="39"/>
      <c r="J38" s="30"/>
    </row>
    <row r="41" spans="2:8" ht="12.75">
      <c r="B41" s="499"/>
      <c r="C41" s="499"/>
      <c r="D41" s="499"/>
      <c r="E41" s="499"/>
      <c r="G41" s="500"/>
      <c r="H41" s="500"/>
    </row>
    <row r="42" spans="2:5" ht="12.75">
      <c r="B42" s="499"/>
      <c r="C42" s="499"/>
      <c r="D42" s="499"/>
      <c r="E42" s="499"/>
    </row>
    <row r="44" spans="2:8" ht="12.75">
      <c r="B44" s="499"/>
      <c r="C44" s="499"/>
      <c r="D44" s="499"/>
      <c r="E44" s="499"/>
      <c r="G44" s="500"/>
      <c r="H44" s="500"/>
    </row>
    <row r="45" spans="2:5" ht="12.75">
      <c r="B45" s="499"/>
      <c r="C45" s="499"/>
      <c r="D45" s="499"/>
      <c r="E45" s="499"/>
    </row>
  </sheetData>
  <sheetProtection/>
  <mergeCells count="26">
    <mergeCell ref="B41:E41"/>
    <mergeCell ref="B45:E45"/>
    <mergeCell ref="B42:E42"/>
    <mergeCell ref="G41:H41"/>
    <mergeCell ref="B44:E44"/>
    <mergeCell ref="G44:H44"/>
    <mergeCell ref="B38:G38"/>
    <mergeCell ref="B23:B24"/>
    <mergeCell ref="C23:F24"/>
    <mergeCell ref="B35:G35"/>
    <mergeCell ref="B33:G33"/>
    <mergeCell ref="B34:G34"/>
    <mergeCell ref="C31:F31"/>
    <mergeCell ref="C32:F32"/>
    <mergeCell ref="B36:G36"/>
    <mergeCell ref="B37:G37"/>
    <mergeCell ref="L15:T15"/>
    <mergeCell ref="L16:S16"/>
    <mergeCell ref="G23:G24"/>
    <mergeCell ref="H23:H24"/>
    <mergeCell ref="I23:I24"/>
    <mergeCell ref="B3:H3"/>
    <mergeCell ref="C8:F8"/>
    <mergeCell ref="C9:D9"/>
    <mergeCell ref="I6:I7"/>
    <mergeCell ref="B4:H4"/>
  </mergeCells>
  <printOptions horizontalCentered="1"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1484"/>
  <sheetViews>
    <sheetView tabSelected="1" zoomScaleSheetLayoutView="45" zoomScalePageLayoutView="0" workbookViewId="0" topLeftCell="A315">
      <selection activeCell="M190" sqref="M190"/>
    </sheetView>
  </sheetViews>
  <sheetFormatPr defaultColWidth="9.00390625" defaultRowHeight="12.75"/>
  <cols>
    <col min="1" max="1" width="7.875" style="1" customWidth="1"/>
    <col min="2" max="2" width="8.375" style="1" customWidth="1"/>
    <col min="3" max="3" width="48.00390625" style="1" customWidth="1"/>
    <col min="4" max="4" width="9.25390625" style="1" hidden="1" customWidth="1"/>
    <col min="5" max="5" width="9.875" style="1" hidden="1" customWidth="1"/>
    <col min="6" max="6" width="9.125" style="1" hidden="1" customWidth="1"/>
    <col min="7" max="7" width="12.375" style="242" customWidth="1"/>
    <col min="8" max="8" width="12.25390625" style="242" customWidth="1"/>
    <col min="9" max="10" width="12.75390625" style="242" customWidth="1"/>
    <col min="11" max="11" width="14.75390625" style="242" customWidth="1"/>
    <col min="12" max="12" width="14.75390625" style="432" customWidth="1"/>
    <col min="13" max="13" width="14.75390625" style="341" customWidth="1"/>
    <col min="14" max="14" width="32.25390625" style="112" customWidth="1"/>
    <col min="15" max="15" width="2.75390625" style="181" customWidth="1"/>
    <col min="16" max="16" width="13.625" style="7" customWidth="1"/>
    <col min="17" max="18" width="9.125" style="7" customWidth="1"/>
    <col min="19" max="16384" width="9.125" style="1" customWidth="1"/>
  </cols>
  <sheetData>
    <row r="1" spans="9:15" ht="15" customHeight="1">
      <c r="I1" s="501" t="s">
        <v>275</v>
      </c>
      <c r="J1" s="501"/>
      <c r="K1" s="501"/>
      <c r="L1" s="501"/>
      <c r="M1" s="501"/>
      <c r="N1" s="501"/>
      <c r="O1" s="7"/>
    </row>
    <row r="2" spans="1:15" ht="59.25" customHeight="1" thickBot="1">
      <c r="A2" s="517" t="s">
        <v>273</v>
      </c>
      <c r="B2" s="517"/>
      <c r="C2" s="517"/>
      <c r="D2" s="517"/>
      <c r="E2" s="517"/>
      <c r="F2" s="517"/>
      <c r="G2" s="517"/>
      <c r="H2" s="517"/>
      <c r="I2" s="517"/>
      <c r="J2" s="517"/>
      <c r="K2" s="32"/>
      <c r="L2" s="396"/>
      <c r="M2" s="360"/>
      <c r="N2" s="359" t="s">
        <v>159</v>
      </c>
      <c r="O2" s="7"/>
    </row>
    <row r="3" spans="1:15" ht="19.5" customHeight="1">
      <c r="A3" s="518"/>
      <c r="B3" s="507"/>
      <c r="C3" s="507"/>
      <c r="D3" s="185"/>
      <c r="E3" s="185"/>
      <c r="F3" s="185"/>
      <c r="G3" s="522" t="s">
        <v>198</v>
      </c>
      <c r="H3" s="524" t="s">
        <v>206</v>
      </c>
      <c r="I3" s="520" t="s">
        <v>229</v>
      </c>
      <c r="J3" s="509" t="s">
        <v>230</v>
      </c>
      <c r="K3" s="505" t="s">
        <v>239</v>
      </c>
      <c r="L3" s="511" t="s">
        <v>237</v>
      </c>
      <c r="M3" s="323"/>
      <c r="N3" s="503" t="s">
        <v>147</v>
      </c>
      <c r="O3" s="7"/>
    </row>
    <row r="4" spans="1:15" ht="41.25" customHeight="1" thickBot="1">
      <c r="A4" s="519"/>
      <c r="B4" s="508"/>
      <c r="C4" s="508"/>
      <c r="D4" s="186"/>
      <c r="E4" s="186"/>
      <c r="F4" s="186"/>
      <c r="G4" s="523"/>
      <c r="H4" s="525"/>
      <c r="I4" s="521"/>
      <c r="J4" s="510"/>
      <c r="K4" s="506"/>
      <c r="L4" s="512"/>
      <c r="M4" s="433" t="s">
        <v>238</v>
      </c>
      <c r="N4" s="504"/>
      <c r="O4" s="7"/>
    </row>
    <row r="5" spans="1:14" s="59" customFormat="1" ht="21.75" customHeight="1">
      <c r="A5" s="172"/>
      <c r="B5" s="135"/>
      <c r="C5" s="135" t="s">
        <v>6</v>
      </c>
      <c r="D5" s="122"/>
      <c r="E5" s="122"/>
      <c r="F5" s="122"/>
      <c r="G5" s="244"/>
      <c r="H5" s="247"/>
      <c r="I5" s="244"/>
      <c r="J5" s="229"/>
      <c r="K5" s="229"/>
      <c r="L5" s="397"/>
      <c r="M5" s="336"/>
      <c r="N5" s="123"/>
    </row>
    <row r="6" spans="1:14" s="59" customFormat="1" ht="21.75" customHeight="1">
      <c r="A6" s="173" t="s">
        <v>1</v>
      </c>
      <c r="B6" s="62" t="s">
        <v>41</v>
      </c>
      <c r="C6" s="62" t="s">
        <v>42</v>
      </c>
      <c r="D6" s="214"/>
      <c r="E6" s="214"/>
      <c r="F6" s="214"/>
      <c r="G6" s="245"/>
      <c r="H6" s="248"/>
      <c r="I6" s="245"/>
      <c r="J6" s="382"/>
      <c r="K6" s="382"/>
      <c r="L6" s="398"/>
      <c r="M6" s="361"/>
      <c r="N6" s="119"/>
    </row>
    <row r="7" spans="1:14" s="59" customFormat="1" ht="21.75" customHeight="1">
      <c r="A7" s="173" t="s">
        <v>1</v>
      </c>
      <c r="B7" s="62" t="s">
        <v>5</v>
      </c>
      <c r="C7" s="62" t="s">
        <v>122</v>
      </c>
      <c r="D7" s="214"/>
      <c r="E7" s="214"/>
      <c r="F7" s="214"/>
      <c r="G7" s="238"/>
      <c r="H7" s="249"/>
      <c r="I7" s="238"/>
      <c r="J7" s="230"/>
      <c r="K7" s="230"/>
      <c r="L7" s="399"/>
      <c r="M7" s="333"/>
      <c r="N7" s="119"/>
    </row>
    <row r="8" spans="1:16" s="7" customFormat="1" ht="21.75" customHeight="1">
      <c r="A8" s="373" t="s">
        <v>1</v>
      </c>
      <c r="B8" s="130" t="s">
        <v>66</v>
      </c>
      <c r="C8" s="130" t="s">
        <v>67</v>
      </c>
      <c r="D8" s="214"/>
      <c r="E8" s="214"/>
      <c r="F8" s="214"/>
      <c r="G8" s="238">
        <v>3</v>
      </c>
      <c r="H8" s="249"/>
      <c r="I8" s="238"/>
      <c r="J8" s="230"/>
      <c r="K8" s="230"/>
      <c r="L8" s="399"/>
      <c r="M8" s="333"/>
      <c r="N8" s="219"/>
      <c r="O8" s="59"/>
      <c r="P8" s="59"/>
    </row>
    <row r="9" spans="1:16" s="7" customFormat="1" ht="21.75" customHeight="1">
      <c r="A9" s="373" t="s">
        <v>1</v>
      </c>
      <c r="B9" s="130" t="s">
        <v>2</v>
      </c>
      <c r="C9" s="130" t="s">
        <v>13</v>
      </c>
      <c r="D9" s="214"/>
      <c r="E9" s="214"/>
      <c r="F9" s="214"/>
      <c r="G9" s="238">
        <v>30</v>
      </c>
      <c r="H9" s="249"/>
      <c r="I9" s="238">
        <v>36</v>
      </c>
      <c r="J9" s="230">
        <v>36</v>
      </c>
      <c r="K9" s="230">
        <v>0</v>
      </c>
      <c r="L9" s="399">
        <v>36</v>
      </c>
      <c r="M9" s="333"/>
      <c r="N9" s="202" t="s">
        <v>212</v>
      </c>
      <c r="O9" s="59"/>
      <c r="P9" s="59"/>
    </row>
    <row r="10" spans="1:16" ht="21.75" customHeight="1">
      <c r="A10" s="373" t="s">
        <v>1</v>
      </c>
      <c r="B10" s="130" t="s">
        <v>9</v>
      </c>
      <c r="C10" s="130" t="s">
        <v>10</v>
      </c>
      <c r="D10" s="214"/>
      <c r="E10" s="214"/>
      <c r="F10" s="214"/>
      <c r="G10" s="238"/>
      <c r="H10" s="249"/>
      <c r="I10" s="238"/>
      <c r="J10" s="230"/>
      <c r="K10" s="230"/>
      <c r="L10" s="399"/>
      <c r="M10" s="333"/>
      <c r="N10" s="119"/>
      <c r="O10" s="59"/>
      <c r="P10" s="59"/>
    </row>
    <row r="11" spans="1:16" ht="21.75" customHeight="1">
      <c r="A11" s="373" t="s">
        <v>1</v>
      </c>
      <c r="B11" s="130" t="s">
        <v>102</v>
      </c>
      <c r="C11" s="130" t="s">
        <v>178</v>
      </c>
      <c r="D11" s="214"/>
      <c r="E11" s="214"/>
      <c r="F11" s="214"/>
      <c r="G11" s="238"/>
      <c r="H11" s="249"/>
      <c r="I11" s="238"/>
      <c r="J11" s="230"/>
      <c r="K11" s="230"/>
      <c r="L11" s="399"/>
      <c r="M11" s="333"/>
      <c r="N11" s="119"/>
      <c r="O11" s="59"/>
      <c r="P11" s="59"/>
    </row>
    <row r="12" spans="1:19" ht="22.5" customHeight="1">
      <c r="A12" s="61" t="s">
        <v>1</v>
      </c>
      <c r="B12" s="187" t="s">
        <v>3</v>
      </c>
      <c r="C12" s="111" t="s">
        <v>4</v>
      </c>
      <c r="D12" s="215"/>
      <c r="E12" s="215"/>
      <c r="F12" s="215"/>
      <c r="G12" s="226">
        <v>80</v>
      </c>
      <c r="H12" s="251">
        <v>80.21</v>
      </c>
      <c r="I12" s="241"/>
      <c r="J12" s="235"/>
      <c r="K12" s="235"/>
      <c r="L12" s="400"/>
      <c r="M12" s="337"/>
      <c r="N12" s="195"/>
      <c r="O12" s="164"/>
      <c r="P12" s="164"/>
      <c r="Q12" s="128"/>
      <c r="R12" s="128"/>
      <c r="S12" s="128"/>
    </row>
    <row r="13" spans="1:18" s="60" customFormat="1" ht="21.75" customHeight="1" thickBot="1">
      <c r="A13" s="149" t="s">
        <v>1</v>
      </c>
      <c r="B13" s="132"/>
      <c r="C13" s="132" t="s">
        <v>6</v>
      </c>
      <c r="D13" s="216"/>
      <c r="E13" s="216"/>
      <c r="F13" s="216"/>
      <c r="G13" s="246">
        <f>SUM(G8:G12)</f>
        <v>113</v>
      </c>
      <c r="H13" s="252">
        <v>80.21</v>
      </c>
      <c r="I13" s="243">
        <f>SUM(I5:I12)</f>
        <v>36</v>
      </c>
      <c r="J13" s="236">
        <f>SUM(J6:J12)</f>
        <v>36</v>
      </c>
      <c r="K13" s="236">
        <f>SUM(K6:K12)</f>
        <v>0</v>
      </c>
      <c r="L13" s="401">
        <f>SUM(L5:L12)</f>
        <v>36</v>
      </c>
      <c r="M13" s="335"/>
      <c r="N13" s="121"/>
      <c r="O13" s="59"/>
      <c r="P13" s="59"/>
      <c r="Q13" s="59"/>
      <c r="R13" s="59"/>
    </row>
    <row r="14" spans="1:14" s="59" customFormat="1" ht="25.5" customHeight="1" thickBot="1">
      <c r="A14" s="109"/>
      <c r="B14" s="109"/>
      <c r="C14" s="109"/>
      <c r="G14" s="228"/>
      <c r="H14" s="228"/>
      <c r="I14" s="228"/>
      <c r="J14" s="228"/>
      <c r="K14" s="228"/>
      <c r="L14" s="402"/>
      <c r="M14" s="328"/>
      <c r="N14" s="115"/>
    </row>
    <row r="15" spans="1:18" s="60" customFormat="1" ht="21.75" customHeight="1">
      <c r="A15" s="146"/>
      <c r="B15" s="135"/>
      <c r="C15" s="204" t="s">
        <v>14</v>
      </c>
      <c r="D15" s="122"/>
      <c r="E15" s="122"/>
      <c r="F15" s="122"/>
      <c r="G15" s="253"/>
      <c r="H15" s="247"/>
      <c r="I15" s="244"/>
      <c r="J15" s="229"/>
      <c r="K15" s="229"/>
      <c r="L15" s="397"/>
      <c r="M15" s="325"/>
      <c r="N15" s="123"/>
      <c r="O15" s="59"/>
      <c r="P15" s="59"/>
      <c r="Q15" s="59"/>
      <c r="R15" s="59"/>
    </row>
    <row r="16" spans="1:16" ht="21.75" customHeight="1">
      <c r="A16" s="147" t="s">
        <v>11</v>
      </c>
      <c r="B16" s="62" t="s">
        <v>2</v>
      </c>
      <c r="C16" s="62" t="s">
        <v>13</v>
      </c>
      <c r="D16" s="62"/>
      <c r="E16" s="62"/>
      <c r="F16" s="62"/>
      <c r="G16" s="254"/>
      <c r="H16" s="249"/>
      <c r="I16" s="238"/>
      <c r="J16" s="230"/>
      <c r="K16" s="230"/>
      <c r="L16" s="399"/>
      <c r="M16" s="326"/>
      <c r="N16" s="119"/>
      <c r="O16" s="59"/>
      <c r="P16" s="59"/>
    </row>
    <row r="17" spans="1:16" ht="21.75" customHeight="1">
      <c r="A17" s="147" t="s">
        <v>11</v>
      </c>
      <c r="B17" s="62" t="s">
        <v>3</v>
      </c>
      <c r="C17" s="62" t="s">
        <v>4</v>
      </c>
      <c r="D17" s="62"/>
      <c r="E17" s="62"/>
      <c r="F17" s="62"/>
      <c r="G17" s="254"/>
      <c r="H17" s="249"/>
      <c r="I17" s="238"/>
      <c r="J17" s="230"/>
      <c r="K17" s="230"/>
      <c r="L17" s="403">
        <v>218.2</v>
      </c>
      <c r="M17" s="326"/>
      <c r="N17" s="119" t="s">
        <v>255</v>
      </c>
      <c r="O17" s="59"/>
      <c r="P17" s="59"/>
    </row>
    <row r="18" spans="1:18" s="107" customFormat="1" ht="21.75" customHeight="1" thickBot="1">
      <c r="A18" s="170" t="s">
        <v>11</v>
      </c>
      <c r="B18" s="138"/>
      <c r="C18" s="138" t="s">
        <v>14</v>
      </c>
      <c r="D18" s="139"/>
      <c r="E18" s="139"/>
      <c r="F18" s="139"/>
      <c r="G18" s="255"/>
      <c r="H18" s="252"/>
      <c r="I18" s="246"/>
      <c r="J18" s="246"/>
      <c r="K18" s="233"/>
      <c r="L18" s="404">
        <f>SUM(L15:L17)</f>
        <v>218.2</v>
      </c>
      <c r="M18" s="340"/>
      <c r="N18" s="140"/>
      <c r="O18" s="109"/>
      <c r="P18" s="109"/>
      <c r="Q18" s="109"/>
      <c r="R18" s="109"/>
    </row>
    <row r="19" spans="7:14" s="109" customFormat="1" ht="25.5" customHeight="1" thickBot="1">
      <c r="G19" s="227"/>
      <c r="H19" s="227"/>
      <c r="I19" s="227"/>
      <c r="J19" s="227"/>
      <c r="K19" s="227"/>
      <c r="L19" s="405"/>
      <c r="M19" s="329"/>
      <c r="N19" s="115"/>
    </row>
    <row r="20" spans="1:18" s="107" customFormat="1" ht="21.75" customHeight="1">
      <c r="A20" s="146"/>
      <c r="B20" s="135"/>
      <c r="C20" s="135" t="s">
        <v>16</v>
      </c>
      <c r="D20" s="135"/>
      <c r="E20" s="135"/>
      <c r="F20" s="135"/>
      <c r="G20" s="256"/>
      <c r="H20" s="258"/>
      <c r="I20" s="256"/>
      <c r="J20" s="234"/>
      <c r="K20" s="234"/>
      <c r="L20" s="406"/>
      <c r="M20" s="332"/>
      <c r="N20" s="123"/>
      <c r="O20" s="109"/>
      <c r="P20" s="109"/>
      <c r="Q20" s="109"/>
      <c r="R20" s="109"/>
    </row>
    <row r="21" spans="1:18" s="107" customFormat="1" ht="21.75" customHeight="1">
      <c r="A21" s="188" t="s">
        <v>15</v>
      </c>
      <c r="B21" s="205" t="s">
        <v>12</v>
      </c>
      <c r="C21" s="205" t="s">
        <v>84</v>
      </c>
      <c r="D21" s="189"/>
      <c r="E21" s="189"/>
      <c r="F21" s="189"/>
      <c r="G21" s="257"/>
      <c r="H21" s="259"/>
      <c r="I21" s="257"/>
      <c r="J21" s="383"/>
      <c r="K21" s="383"/>
      <c r="L21" s="407">
        <v>0</v>
      </c>
      <c r="M21" s="362"/>
      <c r="N21" s="142"/>
      <c r="O21" s="109"/>
      <c r="P21" s="109"/>
      <c r="Q21" s="109"/>
      <c r="R21" s="109"/>
    </row>
    <row r="22" spans="1:18" s="107" customFormat="1" ht="21.75" customHeight="1">
      <c r="A22" s="188" t="s">
        <v>15</v>
      </c>
      <c r="B22" s="205" t="s">
        <v>2</v>
      </c>
      <c r="C22" s="205" t="s">
        <v>13</v>
      </c>
      <c r="D22" s="189"/>
      <c r="E22" s="189"/>
      <c r="F22" s="189"/>
      <c r="G22" s="257"/>
      <c r="H22" s="259"/>
      <c r="I22" s="257"/>
      <c r="J22" s="383"/>
      <c r="K22" s="383"/>
      <c r="L22" s="408"/>
      <c r="M22" s="362"/>
      <c r="N22" s="142"/>
      <c r="O22" s="109"/>
      <c r="P22" s="109"/>
      <c r="Q22" s="109"/>
      <c r="R22" s="109"/>
    </row>
    <row r="23" spans="1:18" s="60" customFormat="1" ht="21.75" customHeight="1">
      <c r="A23" s="147" t="s">
        <v>15</v>
      </c>
      <c r="B23" s="62" t="s">
        <v>18</v>
      </c>
      <c r="C23" s="62" t="s">
        <v>19</v>
      </c>
      <c r="D23" s="62"/>
      <c r="E23" s="62"/>
      <c r="F23" s="62"/>
      <c r="G23" s="238"/>
      <c r="H23" s="249"/>
      <c r="I23" s="238"/>
      <c r="J23" s="230"/>
      <c r="K23" s="230"/>
      <c r="L23" s="399"/>
      <c r="M23" s="333"/>
      <c r="N23" s="119"/>
      <c r="O23" s="59"/>
      <c r="P23" s="59"/>
      <c r="Q23" s="59"/>
      <c r="R23" s="59"/>
    </row>
    <row r="24" spans="1:18" s="60" customFormat="1" ht="21.75" customHeight="1">
      <c r="A24" s="147" t="s">
        <v>15</v>
      </c>
      <c r="B24" s="62" t="s">
        <v>102</v>
      </c>
      <c r="C24" s="62" t="s">
        <v>103</v>
      </c>
      <c r="D24" s="214"/>
      <c r="E24" s="214"/>
      <c r="F24" s="214"/>
      <c r="G24" s="238"/>
      <c r="H24" s="249"/>
      <c r="I24" s="238"/>
      <c r="J24" s="230"/>
      <c r="K24" s="230"/>
      <c r="L24" s="399"/>
      <c r="M24" s="333"/>
      <c r="N24" s="119"/>
      <c r="O24" s="59"/>
      <c r="P24" s="59"/>
      <c r="Q24" s="59"/>
      <c r="R24" s="59"/>
    </row>
    <row r="25" spans="1:16" ht="18.75" customHeight="1" thickBot="1">
      <c r="A25" s="147" t="s">
        <v>15</v>
      </c>
      <c r="B25" s="62" t="s">
        <v>3</v>
      </c>
      <c r="C25" s="62" t="s">
        <v>4</v>
      </c>
      <c r="D25" s="217"/>
      <c r="E25" s="217"/>
      <c r="F25" s="217"/>
      <c r="G25" s="241">
        <v>3000</v>
      </c>
      <c r="H25" s="251">
        <v>1192.75</v>
      </c>
      <c r="I25" s="241"/>
      <c r="J25" s="235"/>
      <c r="K25" s="235"/>
      <c r="L25" s="400"/>
      <c r="M25" s="337"/>
      <c r="N25" s="197"/>
      <c r="O25" s="165"/>
      <c r="P25" s="165"/>
    </row>
    <row r="26" spans="1:18" s="107" customFormat="1" ht="21.75" customHeight="1" thickBot="1">
      <c r="A26" s="170" t="s">
        <v>15</v>
      </c>
      <c r="B26" s="138"/>
      <c r="C26" s="138" t="s">
        <v>16</v>
      </c>
      <c r="D26" s="218"/>
      <c r="E26" s="218"/>
      <c r="F26" s="218"/>
      <c r="G26" s="246">
        <v>3000</v>
      </c>
      <c r="H26" s="252">
        <v>1192.75</v>
      </c>
      <c r="I26" s="243"/>
      <c r="J26" s="236"/>
      <c r="K26" s="236"/>
      <c r="L26" s="401">
        <f>SUM(L21:L25)</f>
        <v>0</v>
      </c>
      <c r="M26" s="335"/>
      <c r="N26" s="121"/>
      <c r="O26" s="109"/>
      <c r="P26" s="109"/>
      <c r="Q26" s="109"/>
      <c r="R26" s="109"/>
    </row>
    <row r="27" spans="7:14" s="109" customFormat="1" ht="25.5" customHeight="1" thickBot="1">
      <c r="G27" s="227"/>
      <c r="H27" s="227"/>
      <c r="I27" s="227"/>
      <c r="J27" s="227"/>
      <c r="K27" s="227"/>
      <c r="L27" s="405"/>
      <c r="M27" s="329"/>
      <c r="N27" s="115"/>
    </row>
    <row r="28" spans="1:18" s="107" customFormat="1" ht="21.75" customHeight="1">
      <c r="A28" s="146"/>
      <c r="B28" s="135"/>
      <c r="C28" s="135" t="s">
        <v>20</v>
      </c>
      <c r="D28" s="135"/>
      <c r="E28" s="135"/>
      <c r="F28" s="135"/>
      <c r="G28" s="260"/>
      <c r="H28" s="258"/>
      <c r="I28" s="256"/>
      <c r="J28" s="234"/>
      <c r="K28" s="234"/>
      <c r="L28" s="406"/>
      <c r="M28" s="332"/>
      <c r="N28" s="123"/>
      <c r="O28" s="109"/>
      <c r="P28" s="109"/>
      <c r="Q28" s="109"/>
      <c r="R28" s="109"/>
    </row>
    <row r="29" spans="1:16" ht="21.75" customHeight="1">
      <c r="A29" s="147" t="s">
        <v>17</v>
      </c>
      <c r="B29" s="62" t="s">
        <v>3</v>
      </c>
      <c r="C29" s="62" t="s">
        <v>4</v>
      </c>
      <c r="D29" s="62"/>
      <c r="E29" s="62"/>
      <c r="F29" s="62"/>
      <c r="G29" s="254"/>
      <c r="H29" s="249"/>
      <c r="I29" s="238"/>
      <c r="J29" s="230"/>
      <c r="K29" s="230"/>
      <c r="L29" s="399">
        <v>0</v>
      </c>
      <c r="M29" s="333"/>
      <c r="N29" s="119"/>
      <c r="O29" s="59"/>
      <c r="P29" s="59"/>
    </row>
    <row r="30" spans="1:18" s="107" customFormat="1" ht="21.75" customHeight="1" thickBot="1">
      <c r="A30" s="149" t="s">
        <v>17</v>
      </c>
      <c r="B30" s="132"/>
      <c r="C30" s="132" t="s">
        <v>20</v>
      </c>
      <c r="D30" s="132"/>
      <c r="E30" s="132"/>
      <c r="F30" s="132"/>
      <c r="G30" s="261"/>
      <c r="H30" s="252"/>
      <c r="I30" s="243"/>
      <c r="J30" s="236"/>
      <c r="K30" s="236"/>
      <c r="L30" s="401">
        <f>SUM(L29)</f>
        <v>0</v>
      </c>
      <c r="M30" s="335"/>
      <c r="N30" s="121"/>
      <c r="O30" s="109"/>
      <c r="P30" s="109"/>
      <c r="Q30" s="109"/>
      <c r="R30" s="109"/>
    </row>
    <row r="31" spans="1:18" s="107" customFormat="1" ht="25.5" customHeight="1" thickBot="1">
      <c r="A31" s="109"/>
      <c r="B31" s="109"/>
      <c r="C31" s="109"/>
      <c r="D31" s="109"/>
      <c r="E31" s="109"/>
      <c r="F31" s="109"/>
      <c r="G31" s="227"/>
      <c r="H31" s="227"/>
      <c r="I31" s="227"/>
      <c r="J31" s="227"/>
      <c r="K31" s="227"/>
      <c r="L31" s="405"/>
      <c r="M31" s="329"/>
      <c r="N31" s="115"/>
      <c r="O31" s="109"/>
      <c r="P31" s="109"/>
      <c r="Q31" s="109"/>
      <c r="R31" s="109"/>
    </row>
    <row r="32" spans="1:18" s="107" customFormat="1" ht="21.75" customHeight="1">
      <c r="A32" s="146"/>
      <c r="B32" s="135"/>
      <c r="C32" s="135" t="s">
        <v>27</v>
      </c>
      <c r="D32" s="135"/>
      <c r="E32" s="135"/>
      <c r="F32" s="135"/>
      <c r="G32" s="260"/>
      <c r="H32" s="258"/>
      <c r="I32" s="342"/>
      <c r="J32" s="310"/>
      <c r="K32" s="256"/>
      <c r="L32" s="406"/>
      <c r="M32" s="330"/>
      <c r="N32" s="123"/>
      <c r="O32" s="109"/>
      <c r="P32" s="109"/>
      <c r="Q32" s="109"/>
      <c r="R32" s="109"/>
    </row>
    <row r="33" spans="1:18" s="60" customFormat="1" ht="21.75" customHeight="1">
      <c r="A33" s="147" t="s">
        <v>21</v>
      </c>
      <c r="B33" s="62" t="s">
        <v>5</v>
      </c>
      <c r="C33" s="62" t="s">
        <v>8</v>
      </c>
      <c r="D33" s="62"/>
      <c r="E33" s="62"/>
      <c r="F33" s="62"/>
      <c r="G33" s="254"/>
      <c r="H33" s="249"/>
      <c r="I33" s="262"/>
      <c r="J33" s="294"/>
      <c r="K33" s="238"/>
      <c r="L33" s="399"/>
      <c r="M33" s="326"/>
      <c r="N33" s="119"/>
      <c r="O33" s="59"/>
      <c r="P33" s="59"/>
      <c r="Q33" s="59"/>
      <c r="R33" s="59"/>
    </row>
    <row r="34" spans="1:18" s="60" customFormat="1" ht="21.75" customHeight="1">
      <c r="A34" s="150" t="s">
        <v>21</v>
      </c>
      <c r="B34" s="118" t="s">
        <v>7</v>
      </c>
      <c r="C34" s="118" t="s">
        <v>125</v>
      </c>
      <c r="D34" s="59"/>
      <c r="E34" s="59"/>
      <c r="F34" s="59"/>
      <c r="G34" s="262"/>
      <c r="H34" s="249"/>
      <c r="I34" s="265"/>
      <c r="J34" s="353"/>
      <c r="K34" s="237"/>
      <c r="L34" s="407"/>
      <c r="M34" s="331"/>
      <c r="N34" s="142"/>
      <c r="O34" s="59"/>
      <c r="P34" s="59"/>
      <c r="Q34" s="59"/>
      <c r="R34" s="59"/>
    </row>
    <row r="35" spans="1:16" ht="21.75" customHeight="1">
      <c r="A35" s="150" t="s">
        <v>21</v>
      </c>
      <c r="B35" s="118" t="s">
        <v>2</v>
      </c>
      <c r="C35" s="118" t="s">
        <v>13</v>
      </c>
      <c r="D35" s="59"/>
      <c r="E35" s="59"/>
      <c r="F35" s="59"/>
      <c r="G35" s="262"/>
      <c r="H35" s="249"/>
      <c r="I35" s="265"/>
      <c r="J35" s="353"/>
      <c r="K35" s="237"/>
      <c r="L35" s="407"/>
      <c r="M35" s="331"/>
      <c r="N35" s="142"/>
      <c r="O35" s="59"/>
      <c r="P35" s="59"/>
    </row>
    <row r="36" spans="1:16" ht="21.75" customHeight="1">
      <c r="A36" s="150" t="s">
        <v>21</v>
      </c>
      <c r="B36" s="118" t="s">
        <v>231</v>
      </c>
      <c r="C36" s="118" t="s">
        <v>274</v>
      </c>
      <c r="D36" s="59"/>
      <c r="E36" s="59"/>
      <c r="F36" s="59"/>
      <c r="G36" s="262"/>
      <c r="H36" s="249"/>
      <c r="I36" s="265"/>
      <c r="J36" s="353"/>
      <c r="K36" s="237"/>
      <c r="L36" s="407">
        <v>15</v>
      </c>
      <c r="M36" s="331"/>
      <c r="N36" s="142" t="s">
        <v>160</v>
      </c>
      <c r="O36" s="59"/>
      <c r="P36" s="59"/>
    </row>
    <row r="37" spans="1:16" ht="21.75" customHeight="1">
      <c r="A37" s="147" t="s">
        <v>21</v>
      </c>
      <c r="B37" s="62" t="s">
        <v>25</v>
      </c>
      <c r="C37" s="62" t="s">
        <v>26</v>
      </c>
      <c r="D37" s="59"/>
      <c r="E37" s="59"/>
      <c r="F37" s="59"/>
      <c r="G37" s="262">
        <v>847.4</v>
      </c>
      <c r="H37" s="249">
        <v>847.4</v>
      </c>
      <c r="I37" s="262">
        <v>800</v>
      </c>
      <c r="J37" s="294">
        <v>834.6</v>
      </c>
      <c r="K37" s="238">
        <v>834.6</v>
      </c>
      <c r="L37" s="399">
        <v>800</v>
      </c>
      <c r="M37" s="326"/>
      <c r="N37" s="119" t="s">
        <v>203</v>
      </c>
      <c r="O37" s="59"/>
      <c r="P37" s="59"/>
    </row>
    <row r="38" spans="1:16" ht="21.75" customHeight="1">
      <c r="A38" s="148" t="s">
        <v>21</v>
      </c>
      <c r="B38" s="144" t="s">
        <v>104</v>
      </c>
      <c r="C38" s="144" t="s">
        <v>105</v>
      </c>
      <c r="D38" s="59"/>
      <c r="E38" s="59"/>
      <c r="F38" s="59"/>
      <c r="G38" s="262"/>
      <c r="H38" s="249"/>
      <c r="I38" s="262"/>
      <c r="J38" s="294"/>
      <c r="K38" s="238"/>
      <c r="L38" s="399"/>
      <c r="M38" s="326"/>
      <c r="N38" s="119"/>
      <c r="O38" s="59"/>
      <c r="P38" s="59"/>
    </row>
    <row r="39" spans="1:16" ht="21.75" customHeight="1">
      <c r="A39" s="148" t="s">
        <v>21</v>
      </c>
      <c r="B39" s="144" t="s">
        <v>3</v>
      </c>
      <c r="C39" s="144" t="s">
        <v>4</v>
      </c>
      <c r="D39" s="59"/>
      <c r="E39" s="59"/>
      <c r="F39" s="59"/>
      <c r="G39" s="262">
        <v>3000</v>
      </c>
      <c r="H39" s="249">
        <v>2352.8</v>
      </c>
      <c r="I39" s="343">
        <v>0</v>
      </c>
      <c r="J39" s="384">
        <v>747.2</v>
      </c>
      <c r="K39" s="228">
        <v>690.38</v>
      </c>
      <c r="L39" s="409">
        <v>50</v>
      </c>
      <c r="M39" s="328"/>
      <c r="N39" s="174" t="s">
        <v>266</v>
      </c>
      <c r="O39" s="164"/>
      <c r="P39" s="59"/>
    </row>
    <row r="40" spans="1:18" s="107" customFormat="1" ht="21.75" customHeight="1" thickBot="1">
      <c r="A40" s="149" t="s">
        <v>21</v>
      </c>
      <c r="B40" s="132"/>
      <c r="C40" s="132" t="s">
        <v>27</v>
      </c>
      <c r="D40" s="139"/>
      <c r="E40" s="139"/>
      <c r="F40" s="139"/>
      <c r="G40" s="255">
        <f>SUM(G32:G39)</f>
        <v>3847.4</v>
      </c>
      <c r="H40" s="252">
        <f>SUM(H32:H39)</f>
        <v>3200.2000000000003</v>
      </c>
      <c r="I40" s="255">
        <f>SUM(I37:I39)</f>
        <v>800</v>
      </c>
      <c r="J40" s="232">
        <f>SUM(J37:J39)</f>
        <v>1581.8000000000002</v>
      </c>
      <c r="K40" s="243">
        <f>SUM(K37:K39)</f>
        <v>1524.98</v>
      </c>
      <c r="L40" s="401">
        <f>SUM(L32:L39)</f>
        <v>865</v>
      </c>
      <c r="M40" s="327"/>
      <c r="N40" s="121"/>
      <c r="O40" s="109"/>
      <c r="P40" s="109"/>
      <c r="Q40" s="109"/>
      <c r="R40" s="109"/>
    </row>
    <row r="41" spans="1:18" s="107" customFormat="1" ht="25.5" customHeight="1" thickBot="1">
      <c r="A41" s="109"/>
      <c r="B41" s="109"/>
      <c r="C41" s="109"/>
      <c r="D41" s="109"/>
      <c r="E41" s="109"/>
      <c r="F41" s="109"/>
      <c r="G41" s="227"/>
      <c r="H41" s="227"/>
      <c r="I41" s="227"/>
      <c r="J41" s="227"/>
      <c r="K41" s="227"/>
      <c r="L41" s="405"/>
      <c r="M41" s="329"/>
      <c r="N41" s="115"/>
      <c r="O41" s="109"/>
      <c r="P41" s="109"/>
      <c r="Q41" s="109"/>
      <c r="R41" s="109"/>
    </row>
    <row r="42" spans="1:18" s="107" customFormat="1" ht="21.75" customHeight="1">
      <c r="A42" s="134"/>
      <c r="B42" s="135"/>
      <c r="C42" s="135" t="s">
        <v>149</v>
      </c>
      <c r="D42" s="135"/>
      <c r="E42" s="135"/>
      <c r="F42" s="135"/>
      <c r="G42" s="260"/>
      <c r="H42" s="258"/>
      <c r="I42" s="256"/>
      <c r="J42" s="234"/>
      <c r="K42" s="234"/>
      <c r="L42" s="406"/>
      <c r="M42" s="332"/>
      <c r="N42" s="123"/>
      <c r="O42" s="109"/>
      <c r="P42" s="109"/>
      <c r="Q42" s="109"/>
      <c r="R42" s="109"/>
    </row>
    <row r="43" spans="1:16" ht="21.75" customHeight="1">
      <c r="A43" s="136" t="s">
        <v>148</v>
      </c>
      <c r="B43" s="62" t="s">
        <v>5</v>
      </c>
      <c r="C43" s="62" t="s">
        <v>8</v>
      </c>
      <c r="D43" s="62"/>
      <c r="E43" s="62"/>
      <c r="F43" s="62"/>
      <c r="G43" s="263"/>
      <c r="H43" s="264"/>
      <c r="I43" s="228"/>
      <c r="J43" s="239"/>
      <c r="K43" s="239"/>
      <c r="L43" s="409"/>
      <c r="M43" s="334"/>
      <c r="N43" s="175"/>
      <c r="O43" s="166"/>
      <c r="P43" s="166"/>
    </row>
    <row r="44" spans="1:16" ht="21.75" customHeight="1">
      <c r="A44" s="136" t="s">
        <v>148</v>
      </c>
      <c r="B44" s="62" t="s">
        <v>2</v>
      </c>
      <c r="C44" s="62" t="s">
        <v>13</v>
      </c>
      <c r="D44" s="62"/>
      <c r="E44" s="62"/>
      <c r="F44" s="62"/>
      <c r="G44" s="254"/>
      <c r="H44" s="249"/>
      <c r="I44" s="238"/>
      <c r="J44" s="230"/>
      <c r="K44" s="230"/>
      <c r="L44" s="399"/>
      <c r="M44" s="333"/>
      <c r="N44" s="196"/>
      <c r="O44" s="166"/>
      <c r="P44" s="166"/>
    </row>
    <row r="45" spans="1:16" ht="21.75" customHeight="1">
      <c r="A45" s="136" t="s">
        <v>148</v>
      </c>
      <c r="B45" s="62" t="s">
        <v>9</v>
      </c>
      <c r="C45" s="62" t="s">
        <v>10</v>
      </c>
      <c r="D45" s="62"/>
      <c r="E45" s="62"/>
      <c r="F45" s="62"/>
      <c r="G45" s="254">
        <v>430.2</v>
      </c>
      <c r="H45" s="249">
        <v>430.18</v>
      </c>
      <c r="I45" s="238"/>
      <c r="J45" s="230"/>
      <c r="K45" s="230"/>
      <c r="L45" s="399"/>
      <c r="M45" s="333"/>
      <c r="N45" s="196"/>
      <c r="O45" s="166"/>
      <c r="P45" s="166"/>
    </row>
    <row r="46" spans="1:16" ht="21.75" customHeight="1">
      <c r="A46" s="136" t="s">
        <v>148</v>
      </c>
      <c r="B46" s="62" t="s">
        <v>56</v>
      </c>
      <c r="C46" s="62" t="s">
        <v>164</v>
      </c>
      <c r="D46" s="62"/>
      <c r="E46" s="62"/>
      <c r="F46" s="62"/>
      <c r="G46" s="254">
        <v>15</v>
      </c>
      <c r="H46" s="249">
        <v>15</v>
      </c>
      <c r="I46" s="238"/>
      <c r="J46" s="230"/>
      <c r="K46" s="230"/>
      <c r="L46" s="399"/>
      <c r="M46" s="333"/>
      <c r="N46" s="196"/>
      <c r="O46" s="166"/>
      <c r="P46" s="166"/>
    </row>
    <row r="47" spans="1:16" ht="21.75" customHeight="1">
      <c r="A47" s="136" t="s">
        <v>148</v>
      </c>
      <c r="B47" s="62" t="s">
        <v>25</v>
      </c>
      <c r="C47" s="62" t="s">
        <v>26</v>
      </c>
      <c r="D47" s="62"/>
      <c r="E47" s="62"/>
      <c r="F47" s="62"/>
      <c r="G47" s="254">
        <v>1002.3</v>
      </c>
      <c r="H47" s="249">
        <v>1002.3</v>
      </c>
      <c r="I47" s="238">
        <v>800</v>
      </c>
      <c r="J47" s="230">
        <v>932.8</v>
      </c>
      <c r="K47" s="230">
        <v>919.86</v>
      </c>
      <c r="L47" s="399">
        <v>800</v>
      </c>
      <c r="M47" s="333"/>
      <c r="N47" s="119" t="s">
        <v>203</v>
      </c>
      <c r="O47" s="59"/>
      <c r="P47" s="59"/>
    </row>
    <row r="48" spans="1:16" ht="21.75" customHeight="1">
      <c r="A48" s="141" t="s">
        <v>148</v>
      </c>
      <c r="B48" s="118" t="s">
        <v>140</v>
      </c>
      <c r="C48" s="118" t="s">
        <v>141</v>
      </c>
      <c r="D48" s="117"/>
      <c r="E48" s="117"/>
      <c r="F48" s="117"/>
      <c r="G48" s="262"/>
      <c r="H48" s="249"/>
      <c r="I48" s="238"/>
      <c r="J48" s="230"/>
      <c r="K48" s="230"/>
      <c r="L48" s="399"/>
      <c r="M48" s="333"/>
      <c r="N48" s="177"/>
      <c r="O48" s="167"/>
      <c r="P48" s="167"/>
    </row>
    <row r="49" spans="1:16" ht="21" customHeight="1">
      <c r="A49" s="141" t="s">
        <v>148</v>
      </c>
      <c r="B49" s="118" t="s">
        <v>3</v>
      </c>
      <c r="C49" s="118" t="s">
        <v>4</v>
      </c>
      <c r="D49" s="117"/>
      <c r="E49" s="117"/>
      <c r="F49" s="117"/>
      <c r="G49" s="265">
        <v>40</v>
      </c>
      <c r="H49" s="266">
        <v>27</v>
      </c>
      <c r="I49" s="237"/>
      <c r="J49" s="385"/>
      <c r="K49" s="385"/>
      <c r="L49" s="407"/>
      <c r="M49" s="363"/>
      <c r="N49" s="192"/>
      <c r="O49" s="59"/>
      <c r="P49" s="59"/>
    </row>
    <row r="50" spans="1:16" ht="21.75" customHeight="1" thickBot="1">
      <c r="A50" s="137" t="s">
        <v>148</v>
      </c>
      <c r="B50" s="138"/>
      <c r="C50" s="138" t="s">
        <v>149</v>
      </c>
      <c r="D50" s="133"/>
      <c r="E50" s="133"/>
      <c r="F50" s="133"/>
      <c r="G50" s="255">
        <f>SUM(G43:G49)</f>
        <v>1487.5</v>
      </c>
      <c r="H50" s="252">
        <f>SUM(H43:H49)</f>
        <v>1474.48</v>
      </c>
      <c r="I50" s="255">
        <f>SUM(I42:I49)</f>
        <v>800</v>
      </c>
      <c r="J50" s="236">
        <f>SUM(J47:J49)</f>
        <v>932.8</v>
      </c>
      <c r="K50" s="236">
        <f>SUM(K47:K49)</f>
        <v>919.86</v>
      </c>
      <c r="L50" s="401">
        <f>SUM(L42:L49)</f>
        <v>800</v>
      </c>
      <c r="M50" s="335"/>
      <c r="N50" s="121"/>
      <c r="O50" s="59"/>
      <c r="P50" s="59"/>
    </row>
    <row r="51" spans="1:16" ht="25.5" customHeight="1" thickBot="1">
      <c r="A51" s="109"/>
      <c r="B51" s="109"/>
      <c r="C51" s="109"/>
      <c r="D51" s="59"/>
      <c r="E51" s="59"/>
      <c r="F51" s="59"/>
      <c r="G51" s="228"/>
      <c r="H51" s="228"/>
      <c r="I51" s="228"/>
      <c r="J51" s="228"/>
      <c r="K51" s="228"/>
      <c r="L51" s="402"/>
      <c r="M51" s="328"/>
      <c r="N51" s="115"/>
      <c r="O51" s="59"/>
      <c r="P51" s="59"/>
    </row>
    <row r="52" spans="1:16" ht="21.75" customHeight="1">
      <c r="A52" s="134"/>
      <c r="B52" s="135"/>
      <c r="C52" s="135" t="s">
        <v>161</v>
      </c>
      <c r="D52" s="122"/>
      <c r="E52" s="122"/>
      <c r="F52" s="122"/>
      <c r="G52" s="253"/>
      <c r="H52" s="247"/>
      <c r="I52" s="244"/>
      <c r="J52" s="229"/>
      <c r="K52" s="229"/>
      <c r="L52" s="397"/>
      <c r="M52" s="336"/>
      <c r="N52" s="123"/>
      <c r="O52" s="59"/>
      <c r="P52" s="59"/>
    </row>
    <row r="53" spans="1:16" ht="21.75" customHeight="1">
      <c r="A53" s="198" t="s">
        <v>162</v>
      </c>
      <c r="B53" s="200" t="s">
        <v>163</v>
      </c>
      <c r="C53" s="144" t="s">
        <v>164</v>
      </c>
      <c r="D53" s="62"/>
      <c r="E53" s="62"/>
      <c r="F53" s="62"/>
      <c r="G53" s="254"/>
      <c r="H53" s="249"/>
      <c r="I53" s="238"/>
      <c r="J53" s="230"/>
      <c r="K53" s="230"/>
      <c r="L53" s="399">
        <v>7</v>
      </c>
      <c r="M53" s="333"/>
      <c r="N53" s="119" t="s">
        <v>160</v>
      </c>
      <c r="O53" s="59"/>
      <c r="P53" s="59"/>
    </row>
    <row r="54" spans="1:16" ht="21.75" customHeight="1" thickBot="1">
      <c r="A54" s="131" t="s">
        <v>162</v>
      </c>
      <c r="B54" s="132"/>
      <c r="C54" s="132" t="s">
        <v>161</v>
      </c>
      <c r="D54" s="120"/>
      <c r="E54" s="120"/>
      <c r="F54" s="120"/>
      <c r="G54" s="267"/>
      <c r="H54" s="268"/>
      <c r="I54" s="344"/>
      <c r="J54" s="240"/>
      <c r="K54" s="240"/>
      <c r="L54" s="434">
        <f>SUM(L52:L53)</f>
        <v>7</v>
      </c>
      <c r="M54" s="364"/>
      <c r="N54" s="121"/>
      <c r="O54" s="59"/>
      <c r="P54" s="59"/>
    </row>
    <row r="55" spans="1:16" ht="21.75" customHeight="1" thickBot="1">
      <c r="A55" s="109"/>
      <c r="B55" s="109"/>
      <c r="C55" s="109"/>
      <c r="D55" s="59"/>
      <c r="E55" s="59"/>
      <c r="F55" s="59"/>
      <c r="G55" s="228"/>
      <c r="H55" s="228"/>
      <c r="I55" s="228"/>
      <c r="J55" s="228"/>
      <c r="K55" s="228"/>
      <c r="L55" s="402"/>
      <c r="M55" s="328"/>
      <c r="N55" s="115"/>
      <c r="O55" s="59"/>
      <c r="P55" s="59"/>
    </row>
    <row r="56" spans="1:15" ht="22.5" customHeight="1">
      <c r="A56" s="134"/>
      <c r="B56" s="135"/>
      <c r="C56" s="135" t="s">
        <v>175</v>
      </c>
      <c r="G56" s="271"/>
      <c r="H56" s="272"/>
      <c r="I56" s="345"/>
      <c r="J56" s="386"/>
      <c r="K56" s="393"/>
      <c r="L56" s="410"/>
      <c r="M56" s="365"/>
      <c r="N56" s="208"/>
      <c r="O56" s="7"/>
    </row>
    <row r="57" spans="1:15" ht="22.5" customHeight="1">
      <c r="A57" s="190" t="s">
        <v>176</v>
      </c>
      <c r="B57" s="205" t="s">
        <v>150</v>
      </c>
      <c r="C57" s="206" t="s">
        <v>179</v>
      </c>
      <c r="G57" s="273">
        <v>5</v>
      </c>
      <c r="H57" s="251"/>
      <c r="I57" s="226"/>
      <c r="J57" s="231"/>
      <c r="K57" s="235"/>
      <c r="L57" s="400"/>
      <c r="M57" s="337"/>
      <c r="N57" s="209"/>
      <c r="O57" s="7"/>
    </row>
    <row r="58" spans="1:16" ht="21.75" customHeight="1">
      <c r="A58" s="198" t="s">
        <v>176</v>
      </c>
      <c r="B58" s="200" t="s">
        <v>56</v>
      </c>
      <c r="C58" s="62" t="s">
        <v>164</v>
      </c>
      <c r="D58" s="59"/>
      <c r="E58" s="59"/>
      <c r="F58" s="59"/>
      <c r="G58" s="262">
        <v>5</v>
      </c>
      <c r="H58" s="249">
        <v>5</v>
      </c>
      <c r="I58" s="224">
        <v>5</v>
      </c>
      <c r="J58" s="294">
        <v>5</v>
      </c>
      <c r="K58" s="230">
        <v>5</v>
      </c>
      <c r="L58" s="399">
        <v>0</v>
      </c>
      <c r="M58" s="333"/>
      <c r="N58" s="119" t="s">
        <v>160</v>
      </c>
      <c r="O58" s="59"/>
      <c r="P58" s="59"/>
    </row>
    <row r="59" spans="1:16" ht="21.75" customHeight="1" thickBot="1">
      <c r="A59" s="131" t="s">
        <v>176</v>
      </c>
      <c r="B59" s="132"/>
      <c r="C59" s="132" t="s">
        <v>175</v>
      </c>
      <c r="D59" s="59"/>
      <c r="E59" s="59"/>
      <c r="F59" s="59"/>
      <c r="G59" s="274">
        <f>SUM(G57:G58)</f>
        <v>10</v>
      </c>
      <c r="H59" s="275">
        <v>5</v>
      </c>
      <c r="I59" s="346">
        <f>SUM(I56:I58)</f>
        <v>5</v>
      </c>
      <c r="J59" s="387">
        <f>SUM(J58)</f>
        <v>5</v>
      </c>
      <c r="K59" s="394">
        <f>SUM(K58)</f>
        <v>5</v>
      </c>
      <c r="L59" s="404">
        <f>SUM(L57:L58)</f>
        <v>0</v>
      </c>
      <c r="M59" s="366"/>
      <c r="N59" s="121"/>
      <c r="O59" s="59"/>
      <c r="P59" s="59"/>
    </row>
    <row r="60" spans="1:16" ht="25.5" customHeight="1" thickBot="1">
      <c r="A60" s="109"/>
      <c r="B60" s="109"/>
      <c r="C60" s="109"/>
      <c r="D60" s="59"/>
      <c r="E60" s="59"/>
      <c r="F60" s="59"/>
      <c r="G60" s="228"/>
      <c r="H60" s="228"/>
      <c r="I60" s="228"/>
      <c r="J60" s="228"/>
      <c r="K60" s="228"/>
      <c r="L60" s="402"/>
      <c r="M60" s="328"/>
      <c r="N60" s="115"/>
      <c r="O60" s="59"/>
      <c r="P60" s="59"/>
    </row>
    <row r="61" spans="1:16" ht="21.75" customHeight="1">
      <c r="A61" s="134"/>
      <c r="B61" s="135"/>
      <c r="C61" s="135" t="s">
        <v>112</v>
      </c>
      <c r="D61" s="122"/>
      <c r="E61" s="122"/>
      <c r="F61" s="122"/>
      <c r="G61" s="253"/>
      <c r="H61" s="247"/>
      <c r="I61" s="244"/>
      <c r="J61" s="229"/>
      <c r="K61" s="229"/>
      <c r="L61" s="411"/>
      <c r="M61" s="336"/>
      <c r="N61" s="123"/>
      <c r="O61" s="59"/>
      <c r="P61" s="59"/>
    </row>
    <row r="62" spans="1:16" ht="21.75" customHeight="1">
      <c r="A62" s="136" t="s">
        <v>38</v>
      </c>
      <c r="B62" s="62" t="s">
        <v>39</v>
      </c>
      <c r="C62" s="62" t="s">
        <v>40</v>
      </c>
      <c r="D62" s="62"/>
      <c r="E62" s="62"/>
      <c r="F62" s="62"/>
      <c r="G62" s="254">
        <v>81</v>
      </c>
      <c r="H62" s="249">
        <v>80.28</v>
      </c>
      <c r="I62" s="238">
        <v>81</v>
      </c>
      <c r="J62" s="230">
        <v>81</v>
      </c>
      <c r="K62" s="230">
        <v>80.91</v>
      </c>
      <c r="L62" s="412">
        <v>81</v>
      </c>
      <c r="M62" s="333"/>
      <c r="N62" s="119"/>
      <c r="O62" s="59"/>
      <c r="P62" s="59"/>
    </row>
    <row r="63" spans="1:16" ht="21.75" customHeight="1">
      <c r="A63" s="141" t="s">
        <v>38</v>
      </c>
      <c r="B63" s="118" t="s">
        <v>41</v>
      </c>
      <c r="C63" s="118" t="s">
        <v>42</v>
      </c>
      <c r="D63" s="59"/>
      <c r="E63" s="59"/>
      <c r="F63" s="59"/>
      <c r="G63" s="269">
        <v>120</v>
      </c>
      <c r="H63" s="266">
        <v>115.1</v>
      </c>
      <c r="I63" s="237">
        <v>120</v>
      </c>
      <c r="J63" s="385">
        <v>129.6</v>
      </c>
      <c r="K63" s="385">
        <v>129.5</v>
      </c>
      <c r="L63" s="413">
        <v>150</v>
      </c>
      <c r="M63" s="363"/>
      <c r="N63" s="142"/>
      <c r="O63" s="59"/>
      <c r="P63" s="59"/>
    </row>
    <row r="64" spans="1:16" ht="21.75" customHeight="1">
      <c r="A64" s="136" t="s">
        <v>38</v>
      </c>
      <c r="B64" s="62" t="s">
        <v>43</v>
      </c>
      <c r="C64" s="62" t="s">
        <v>44</v>
      </c>
      <c r="D64" s="59"/>
      <c r="E64" s="59"/>
      <c r="F64" s="59"/>
      <c r="G64" s="254">
        <v>42</v>
      </c>
      <c r="H64" s="249">
        <v>39.07</v>
      </c>
      <c r="I64" s="238">
        <v>40</v>
      </c>
      <c r="J64" s="230">
        <v>40</v>
      </c>
      <c r="K64" s="230">
        <v>36.19</v>
      </c>
      <c r="L64" s="412">
        <v>60</v>
      </c>
      <c r="M64" s="333"/>
      <c r="N64" s="119"/>
      <c r="O64" s="59"/>
      <c r="P64" s="59"/>
    </row>
    <row r="65" spans="1:16" ht="21.75" customHeight="1">
      <c r="A65" s="136" t="s">
        <v>38</v>
      </c>
      <c r="B65" s="62" t="s">
        <v>45</v>
      </c>
      <c r="C65" s="62" t="s">
        <v>46</v>
      </c>
      <c r="D65" s="59"/>
      <c r="E65" s="59"/>
      <c r="F65" s="59"/>
      <c r="G65" s="254">
        <v>15</v>
      </c>
      <c r="H65" s="249">
        <v>14.06</v>
      </c>
      <c r="I65" s="238">
        <v>15</v>
      </c>
      <c r="J65" s="230">
        <v>15</v>
      </c>
      <c r="K65" s="230">
        <v>14.11</v>
      </c>
      <c r="L65" s="412">
        <v>25</v>
      </c>
      <c r="M65" s="333"/>
      <c r="N65" s="119"/>
      <c r="O65" s="59"/>
      <c r="P65" s="59"/>
    </row>
    <row r="66" spans="1:16" ht="21.75" customHeight="1">
      <c r="A66" s="136" t="s">
        <v>38</v>
      </c>
      <c r="B66" s="62" t="s">
        <v>207</v>
      </c>
      <c r="C66" s="62" t="s">
        <v>208</v>
      </c>
      <c r="D66" s="59"/>
      <c r="E66" s="59"/>
      <c r="F66" s="59"/>
      <c r="G66" s="254">
        <v>1.5</v>
      </c>
      <c r="H66" s="249">
        <v>1.03</v>
      </c>
      <c r="I66" s="238"/>
      <c r="J66" s="230"/>
      <c r="K66" s="230"/>
      <c r="L66" s="412"/>
      <c r="M66" s="333"/>
      <c r="N66" s="119"/>
      <c r="O66" s="59"/>
      <c r="P66" s="59"/>
    </row>
    <row r="67" spans="1:16" ht="21.75" customHeight="1">
      <c r="A67" s="136" t="s">
        <v>38</v>
      </c>
      <c r="B67" s="62" t="s">
        <v>47</v>
      </c>
      <c r="C67" s="62" t="s">
        <v>48</v>
      </c>
      <c r="D67" s="59"/>
      <c r="E67" s="59"/>
      <c r="F67" s="59"/>
      <c r="G67" s="254">
        <v>0.5</v>
      </c>
      <c r="H67" s="249">
        <v>0.26</v>
      </c>
      <c r="I67" s="238">
        <v>0.5</v>
      </c>
      <c r="J67" s="230">
        <v>0.5</v>
      </c>
      <c r="K67" s="230">
        <v>0.29</v>
      </c>
      <c r="L67" s="412"/>
      <c r="M67" s="333"/>
      <c r="N67" s="119"/>
      <c r="O67" s="59"/>
      <c r="P67" s="59"/>
    </row>
    <row r="68" spans="1:16" ht="25.5" customHeight="1">
      <c r="A68" s="136" t="s">
        <v>38</v>
      </c>
      <c r="B68" s="62" t="s">
        <v>5</v>
      </c>
      <c r="C68" s="62" t="s">
        <v>8</v>
      </c>
      <c r="D68" s="59"/>
      <c r="E68" s="59"/>
      <c r="F68" s="59"/>
      <c r="G68" s="263">
        <v>20</v>
      </c>
      <c r="H68" s="264">
        <v>0</v>
      </c>
      <c r="I68" s="228"/>
      <c r="J68" s="239">
        <v>18.2</v>
      </c>
      <c r="K68" s="239">
        <v>18.15</v>
      </c>
      <c r="L68" s="414"/>
      <c r="M68" s="334"/>
      <c r="N68" s="193" t="s">
        <v>242</v>
      </c>
      <c r="O68" s="167"/>
      <c r="P68" s="167"/>
    </row>
    <row r="69" spans="1:16" ht="21.75" customHeight="1">
      <c r="A69" s="136" t="s">
        <v>38</v>
      </c>
      <c r="B69" s="62" t="s">
        <v>136</v>
      </c>
      <c r="C69" s="62" t="s">
        <v>137</v>
      </c>
      <c r="D69" s="59"/>
      <c r="E69" s="59"/>
      <c r="F69" s="59"/>
      <c r="G69" s="254"/>
      <c r="H69" s="249"/>
      <c r="I69" s="238"/>
      <c r="J69" s="230"/>
      <c r="K69" s="230"/>
      <c r="L69" s="412"/>
      <c r="M69" s="333"/>
      <c r="N69" s="119"/>
      <c r="O69" s="59"/>
      <c r="P69" s="59"/>
    </row>
    <row r="70" spans="1:16" ht="21.75" customHeight="1">
      <c r="A70" s="136" t="s">
        <v>38</v>
      </c>
      <c r="B70" s="62" t="s">
        <v>7</v>
      </c>
      <c r="C70" s="62" t="s">
        <v>28</v>
      </c>
      <c r="D70" s="59"/>
      <c r="E70" s="59"/>
      <c r="F70" s="59"/>
      <c r="G70" s="254">
        <v>30</v>
      </c>
      <c r="H70" s="249">
        <v>29.96</v>
      </c>
      <c r="I70" s="238">
        <v>35</v>
      </c>
      <c r="J70" s="230">
        <v>35</v>
      </c>
      <c r="K70" s="230">
        <v>22.03</v>
      </c>
      <c r="L70" s="412">
        <v>30</v>
      </c>
      <c r="M70" s="333"/>
      <c r="N70" s="119" t="s">
        <v>202</v>
      </c>
      <c r="O70" s="59"/>
      <c r="P70" s="59"/>
    </row>
    <row r="71" spans="1:16" ht="21.75" customHeight="1">
      <c r="A71" s="136" t="s">
        <v>38</v>
      </c>
      <c r="B71" s="62" t="s">
        <v>66</v>
      </c>
      <c r="C71" s="62" t="s">
        <v>67</v>
      </c>
      <c r="D71" s="59"/>
      <c r="E71" s="59"/>
      <c r="F71" s="59"/>
      <c r="G71" s="254">
        <v>1</v>
      </c>
      <c r="H71" s="249">
        <v>0</v>
      </c>
      <c r="I71" s="238">
        <v>1</v>
      </c>
      <c r="J71" s="230">
        <v>1</v>
      </c>
      <c r="K71" s="230">
        <v>1</v>
      </c>
      <c r="L71" s="412">
        <v>1</v>
      </c>
      <c r="M71" s="333"/>
      <c r="N71" s="119"/>
      <c r="O71" s="59"/>
      <c r="P71" s="59"/>
    </row>
    <row r="72" spans="1:16" ht="21.75" customHeight="1">
      <c r="A72" s="136" t="s">
        <v>38</v>
      </c>
      <c r="B72" s="62" t="s">
        <v>12</v>
      </c>
      <c r="C72" s="62" t="s">
        <v>84</v>
      </c>
      <c r="D72" s="59"/>
      <c r="E72" s="59"/>
      <c r="F72" s="59"/>
      <c r="G72" s="254"/>
      <c r="H72" s="249"/>
      <c r="I72" s="238"/>
      <c r="J72" s="230"/>
      <c r="K72" s="230"/>
      <c r="L72" s="412"/>
      <c r="M72" s="333"/>
      <c r="N72" s="119"/>
      <c r="O72" s="59"/>
      <c r="P72" s="59"/>
    </row>
    <row r="73" spans="1:16" ht="21.75" customHeight="1">
      <c r="A73" s="136" t="s">
        <v>38</v>
      </c>
      <c r="B73" s="62" t="s">
        <v>72</v>
      </c>
      <c r="C73" s="62" t="s">
        <v>165</v>
      </c>
      <c r="D73" s="59"/>
      <c r="E73" s="59"/>
      <c r="F73" s="59"/>
      <c r="G73" s="254">
        <v>6.1</v>
      </c>
      <c r="H73" s="249">
        <v>6.27</v>
      </c>
      <c r="I73" s="238">
        <v>6.5</v>
      </c>
      <c r="J73" s="230">
        <v>6.5</v>
      </c>
      <c r="K73" s="230">
        <v>1.85</v>
      </c>
      <c r="L73" s="412">
        <v>2</v>
      </c>
      <c r="M73" s="333"/>
      <c r="N73" s="119" t="s">
        <v>192</v>
      </c>
      <c r="O73" s="59"/>
      <c r="P73" s="59"/>
    </row>
    <row r="74" spans="1:16" ht="21.75" customHeight="1">
      <c r="A74" s="136" t="s">
        <v>38</v>
      </c>
      <c r="B74" s="62" t="s">
        <v>68</v>
      </c>
      <c r="C74" s="62" t="s">
        <v>69</v>
      </c>
      <c r="D74" s="59"/>
      <c r="E74" s="59"/>
      <c r="F74" s="59"/>
      <c r="G74" s="254"/>
      <c r="H74" s="249"/>
      <c r="I74" s="238"/>
      <c r="J74" s="230"/>
      <c r="K74" s="230"/>
      <c r="L74" s="412"/>
      <c r="M74" s="333"/>
      <c r="N74" s="119"/>
      <c r="O74" s="59"/>
      <c r="P74" s="59"/>
    </row>
    <row r="75" spans="1:16" ht="24" customHeight="1">
      <c r="A75" s="136" t="s">
        <v>38</v>
      </c>
      <c r="B75" s="62" t="s">
        <v>169</v>
      </c>
      <c r="C75" s="62" t="s">
        <v>170</v>
      </c>
      <c r="D75" s="59"/>
      <c r="E75" s="59"/>
      <c r="F75" s="59"/>
      <c r="G75" s="262">
        <v>25</v>
      </c>
      <c r="H75" s="249">
        <v>24</v>
      </c>
      <c r="I75" s="238">
        <v>24</v>
      </c>
      <c r="J75" s="230">
        <v>24</v>
      </c>
      <c r="K75" s="230">
        <v>18.27</v>
      </c>
      <c r="L75" s="412">
        <v>10</v>
      </c>
      <c r="M75" s="333"/>
      <c r="N75" s="202" t="s">
        <v>243</v>
      </c>
      <c r="O75" s="59"/>
      <c r="P75" s="59"/>
    </row>
    <row r="76" spans="1:16" ht="27.75" customHeight="1">
      <c r="A76" s="136" t="s">
        <v>38</v>
      </c>
      <c r="B76" s="62" t="s">
        <v>2</v>
      </c>
      <c r="C76" s="62" t="s">
        <v>13</v>
      </c>
      <c r="D76" s="59"/>
      <c r="E76" s="59"/>
      <c r="F76" s="59"/>
      <c r="G76" s="263">
        <v>600</v>
      </c>
      <c r="H76" s="264">
        <v>597.72</v>
      </c>
      <c r="I76" s="228">
        <v>580</v>
      </c>
      <c r="J76" s="239">
        <v>735</v>
      </c>
      <c r="K76" s="239">
        <v>734.07</v>
      </c>
      <c r="L76" s="414">
        <v>580</v>
      </c>
      <c r="M76" s="334"/>
      <c r="N76" s="171" t="s">
        <v>199</v>
      </c>
      <c r="O76" s="167"/>
      <c r="P76" s="59"/>
    </row>
    <row r="77" spans="1:16" ht="21.75" customHeight="1">
      <c r="A77" s="136" t="s">
        <v>38</v>
      </c>
      <c r="B77" s="62" t="s">
        <v>9</v>
      </c>
      <c r="C77" s="62" t="s">
        <v>10</v>
      </c>
      <c r="D77" s="59"/>
      <c r="E77" s="59"/>
      <c r="F77" s="59"/>
      <c r="G77" s="254">
        <v>4.4</v>
      </c>
      <c r="H77" s="249">
        <v>0</v>
      </c>
      <c r="I77" s="238">
        <v>3</v>
      </c>
      <c r="J77" s="230">
        <v>3</v>
      </c>
      <c r="K77" s="230">
        <v>0</v>
      </c>
      <c r="L77" s="412">
        <v>3</v>
      </c>
      <c r="M77" s="333"/>
      <c r="N77" s="119"/>
      <c r="O77" s="59"/>
      <c r="P77" s="59"/>
    </row>
    <row r="78" spans="1:16" ht="21.75" customHeight="1">
      <c r="A78" s="136" t="s">
        <v>38</v>
      </c>
      <c r="B78" s="62" t="s">
        <v>33</v>
      </c>
      <c r="C78" s="62" t="s">
        <v>34</v>
      </c>
      <c r="D78" s="59"/>
      <c r="E78" s="59"/>
      <c r="F78" s="59"/>
      <c r="G78" s="254">
        <v>73</v>
      </c>
      <c r="H78" s="249">
        <v>72.73</v>
      </c>
      <c r="I78" s="238">
        <v>75</v>
      </c>
      <c r="J78" s="230">
        <v>165.5</v>
      </c>
      <c r="K78" s="230">
        <v>166.26</v>
      </c>
      <c r="L78" s="412">
        <v>70</v>
      </c>
      <c r="M78" s="333"/>
      <c r="N78" s="119"/>
      <c r="O78" s="59"/>
      <c r="P78" s="59"/>
    </row>
    <row r="79" spans="1:16" ht="21.75" customHeight="1">
      <c r="A79" s="143" t="s">
        <v>38</v>
      </c>
      <c r="B79" s="144" t="s">
        <v>180</v>
      </c>
      <c r="C79" s="144" t="s">
        <v>181</v>
      </c>
      <c r="D79" s="59"/>
      <c r="E79" s="59"/>
      <c r="F79" s="59"/>
      <c r="G79" s="254"/>
      <c r="H79" s="249"/>
      <c r="I79" s="238"/>
      <c r="J79" s="230">
        <v>6.1</v>
      </c>
      <c r="K79" s="230">
        <v>6.01</v>
      </c>
      <c r="L79" s="412">
        <v>7.1</v>
      </c>
      <c r="M79" s="333"/>
      <c r="N79" s="119" t="s">
        <v>240</v>
      </c>
      <c r="O79" s="59"/>
      <c r="P79" s="59"/>
    </row>
    <row r="80" spans="1:16" ht="21.75" customHeight="1">
      <c r="A80" s="136" t="s">
        <v>38</v>
      </c>
      <c r="B80" s="62" t="s">
        <v>35</v>
      </c>
      <c r="C80" s="62" t="s">
        <v>36</v>
      </c>
      <c r="D80" s="117"/>
      <c r="E80" s="117"/>
      <c r="F80" s="117"/>
      <c r="G80" s="254">
        <v>12</v>
      </c>
      <c r="H80" s="249">
        <v>11.07</v>
      </c>
      <c r="I80" s="238">
        <v>20</v>
      </c>
      <c r="J80" s="230">
        <v>20</v>
      </c>
      <c r="K80" s="230">
        <v>3.61</v>
      </c>
      <c r="L80" s="412">
        <v>10</v>
      </c>
      <c r="M80" s="333"/>
      <c r="N80" s="119" t="s">
        <v>204</v>
      </c>
      <c r="O80" s="59"/>
      <c r="P80" s="59"/>
    </row>
    <row r="81" spans="1:16" ht="21.75" customHeight="1">
      <c r="A81" s="143" t="s">
        <v>38</v>
      </c>
      <c r="B81" s="144" t="s">
        <v>231</v>
      </c>
      <c r="C81" s="144" t="s">
        <v>232</v>
      </c>
      <c r="D81" s="59"/>
      <c r="E81" s="59"/>
      <c r="F81" s="59"/>
      <c r="G81" s="270"/>
      <c r="H81" s="251"/>
      <c r="I81" s="241">
        <v>95</v>
      </c>
      <c r="J81" s="235">
        <v>95</v>
      </c>
      <c r="K81" s="235">
        <v>95</v>
      </c>
      <c r="L81" s="415">
        <v>85</v>
      </c>
      <c r="M81" s="337"/>
      <c r="N81" s="155" t="s">
        <v>177</v>
      </c>
      <c r="O81" s="59"/>
      <c r="P81" s="59"/>
    </row>
    <row r="82" spans="1:16" ht="21.75" customHeight="1">
      <c r="A82" s="143" t="s">
        <v>38</v>
      </c>
      <c r="B82" s="144" t="s">
        <v>56</v>
      </c>
      <c r="C82" s="62" t="s">
        <v>164</v>
      </c>
      <c r="D82" s="59"/>
      <c r="E82" s="59"/>
      <c r="F82" s="59"/>
      <c r="G82" s="254">
        <v>78</v>
      </c>
      <c r="H82" s="251">
        <v>78</v>
      </c>
      <c r="I82" s="241"/>
      <c r="J82" s="235"/>
      <c r="K82" s="235"/>
      <c r="L82" s="415"/>
      <c r="M82" s="337"/>
      <c r="N82" s="155"/>
      <c r="O82" s="59"/>
      <c r="P82" s="59"/>
    </row>
    <row r="83" spans="1:16" ht="21.75" customHeight="1">
      <c r="A83" s="143" t="s">
        <v>38</v>
      </c>
      <c r="B83" s="144" t="s">
        <v>102</v>
      </c>
      <c r="C83" s="144" t="s">
        <v>182</v>
      </c>
      <c r="D83" s="59"/>
      <c r="E83" s="59"/>
      <c r="F83" s="59"/>
      <c r="G83" s="270"/>
      <c r="H83" s="251"/>
      <c r="I83" s="241"/>
      <c r="J83" s="235">
        <v>2.2</v>
      </c>
      <c r="K83" s="235">
        <v>2.13</v>
      </c>
      <c r="L83" s="415">
        <v>2</v>
      </c>
      <c r="M83" s="337"/>
      <c r="N83" s="155" t="s">
        <v>241</v>
      </c>
      <c r="O83" s="59"/>
      <c r="P83" s="59"/>
    </row>
    <row r="84" spans="1:107" s="107" customFormat="1" ht="21.75" customHeight="1" thickBot="1">
      <c r="A84" s="131" t="s">
        <v>38</v>
      </c>
      <c r="B84" s="132"/>
      <c r="C84" s="132" t="s">
        <v>112</v>
      </c>
      <c r="D84" s="145"/>
      <c r="E84" s="145"/>
      <c r="F84" s="145"/>
      <c r="G84" s="261">
        <f aca="true" t="shared" si="0" ref="G84:L84">SUM(G62:G83)</f>
        <v>1109.5</v>
      </c>
      <c r="H84" s="252">
        <f t="shared" si="0"/>
        <v>1069.5500000000002</v>
      </c>
      <c r="I84" s="243">
        <f t="shared" si="0"/>
        <v>1096</v>
      </c>
      <c r="J84" s="236">
        <f t="shared" si="0"/>
        <v>1377.6</v>
      </c>
      <c r="K84" s="236">
        <f t="shared" si="0"/>
        <v>1329.3799999999999</v>
      </c>
      <c r="L84" s="416">
        <f t="shared" si="0"/>
        <v>1116.1</v>
      </c>
      <c r="M84" s="335"/>
      <c r="N84" s="121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</row>
    <row r="85" spans="1:107" s="107" customFormat="1" ht="21.75" customHeight="1" thickBot="1">
      <c r="A85" s="109"/>
      <c r="B85" s="109"/>
      <c r="C85" s="109"/>
      <c r="D85" s="109"/>
      <c r="E85" s="109"/>
      <c r="F85" s="109"/>
      <c r="G85" s="227"/>
      <c r="H85" s="227"/>
      <c r="I85" s="227"/>
      <c r="J85" s="227"/>
      <c r="K85" s="227"/>
      <c r="L85" s="405"/>
      <c r="M85" s="329"/>
      <c r="N85" s="115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</row>
    <row r="86" spans="1:107" s="107" customFormat="1" ht="21.75" customHeight="1">
      <c r="A86" s="134"/>
      <c r="B86" s="135"/>
      <c r="C86" s="135" t="s">
        <v>166</v>
      </c>
      <c r="D86" s="135"/>
      <c r="E86" s="135"/>
      <c r="F86" s="135"/>
      <c r="G86" s="234"/>
      <c r="H86" s="234"/>
      <c r="I86" s="234"/>
      <c r="J86" s="234"/>
      <c r="K86" s="234"/>
      <c r="L86" s="417"/>
      <c r="M86" s="332"/>
      <c r="N86" s="123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</row>
    <row r="87" spans="1:107" s="60" customFormat="1" ht="21.75" customHeight="1">
      <c r="A87" s="136" t="s">
        <v>49</v>
      </c>
      <c r="B87" s="62" t="s">
        <v>7</v>
      </c>
      <c r="C87" s="62" t="s">
        <v>28</v>
      </c>
      <c r="D87" s="62"/>
      <c r="E87" s="62"/>
      <c r="F87" s="62"/>
      <c r="G87" s="230"/>
      <c r="H87" s="230"/>
      <c r="I87" s="230"/>
      <c r="J87" s="230"/>
      <c r="K87" s="230"/>
      <c r="L87" s="412"/>
      <c r="M87" s="333"/>
      <c r="N87" s="11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</row>
    <row r="88" spans="1:16" ht="21.75" customHeight="1">
      <c r="A88" s="136" t="s">
        <v>49</v>
      </c>
      <c r="B88" s="62" t="s">
        <v>29</v>
      </c>
      <c r="C88" s="62" t="s">
        <v>30</v>
      </c>
      <c r="D88" s="62"/>
      <c r="E88" s="62"/>
      <c r="F88" s="62"/>
      <c r="G88" s="230">
        <v>8</v>
      </c>
      <c r="H88" s="230">
        <v>7.37</v>
      </c>
      <c r="I88" s="230">
        <v>8</v>
      </c>
      <c r="J88" s="230">
        <v>8</v>
      </c>
      <c r="K88" s="230">
        <v>2.14</v>
      </c>
      <c r="L88" s="412">
        <v>3</v>
      </c>
      <c r="M88" s="333"/>
      <c r="N88" s="119" t="s">
        <v>188</v>
      </c>
      <c r="O88" s="59"/>
      <c r="P88" s="59"/>
    </row>
    <row r="89" spans="1:16" ht="21.75" customHeight="1">
      <c r="A89" s="136" t="s">
        <v>49</v>
      </c>
      <c r="B89" s="62" t="s">
        <v>2</v>
      </c>
      <c r="C89" s="62" t="s">
        <v>13</v>
      </c>
      <c r="D89" s="62"/>
      <c r="E89" s="62"/>
      <c r="F89" s="62"/>
      <c r="G89" s="230">
        <v>10</v>
      </c>
      <c r="H89" s="230">
        <v>9</v>
      </c>
      <c r="I89" s="230">
        <v>12</v>
      </c>
      <c r="J89" s="230">
        <v>13</v>
      </c>
      <c r="K89" s="230">
        <v>13</v>
      </c>
      <c r="L89" s="412">
        <v>13</v>
      </c>
      <c r="M89" s="333"/>
      <c r="N89" s="119" t="s">
        <v>205</v>
      </c>
      <c r="O89" s="59"/>
      <c r="P89" s="59"/>
    </row>
    <row r="90" spans="1:16" ht="21.75" customHeight="1">
      <c r="A90" s="136" t="s">
        <v>49</v>
      </c>
      <c r="B90" s="62" t="s">
        <v>9</v>
      </c>
      <c r="C90" s="62" t="s">
        <v>10</v>
      </c>
      <c r="D90" s="62"/>
      <c r="E90" s="62"/>
      <c r="F90" s="62"/>
      <c r="G90" s="230">
        <v>0</v>
      </c>
      <c r="H90" s="230"/>
      <c r="I90" s="230">
        <v>3</v>
      </c>
      <c r="J90" s="230">
        <v>3</v>
      </c>
      <c r="K90" s="230">
        <v>0</v>
      </c>
      <c r="L90" s="412">
        <v>2</v>
      </c>
      <c r="M90" s="333"/>
      <c r="N90" s="119" t="s">
        <v>189</v>
      </c>
      <c r="O90" s="59"/>
      <c r="P90" s="59"/>
    </row>
    <row r="91" spans="1:16" ht="21.75" customHeight="1">
      <c r="A91" s="110" t="s">
        <v>49</v>
      </c>
      <c r="B91" s="66" t="s">
        <v>3</v>
      </c>
      <c r="C91" s="111" t="s">
        <v>4</v>
      </c>
      <c r="D91" s="59"/>
      <c r="E91" s="59"/>
      <c r="F91" s="59"/>
      <c r="G91" s="231"/>
      <c r="H91" s="239"/>
      <c r="I91" s="239"/>
      <c r="J91" s="239"/>
      <c r="K91" s="239"/>
      <c r="L91" s="414"/>
      <c r="M91" s="334"/>
      <c r="N91" s="129"/>
      <c r="O91" s="59"/>
      <c r="P91" s="59"/>
    </row>
    <row r="92" spans="1:18" s="107" customFormat="1" ht="21.75" customHeight="1" thickBot="1">
      <c r="A92" s="131" t="s">
        <v>49</v>
      </c>
      <c r="B92" s="132"/>
      <c r="C92" s="132" t="s">
        <v>50</v>
      </c>
      <c r="D92" s="145"/>
      <c r="E92" s="145"/>
      <c r="F92" s="145"/>
      <c r="G92" s="232">
        <f>SUM(G87:G91)</f>
        <v>18</v>
      </c>
      <c r="H92" s="236">
        <f>SUM(H88:H91)</f>
        <v>16.37</v>
      </c>
      <c r="I92" s="236">
        <f>SUM(I86:I91)</f>
        <v>23</v>
      </c>
      <c r="J92" s="236">
        <f>SUM(J88:J91)</f>
        <v>24</v>
      </c>
      <c r="K92" s="236">
        <f>SUM(K88:K91)</f>
        <v>15.14</v>
      </c>
      <c r="L92" s="416">
        <f>SUM(L87:L91)</f>
        <v>18</v>
      </c>
      <c r="M92" s="335"/>
      <c r="N92" s="121"/>
      <c r="O92" s="109"/>
      <c r="P92" s="109"/>
      <c r="Q92" s="109"/>
      <c r="R92" s="109"/>
    </row>
    <row r="93" spans="1:18" s="107" customFormat="1" ht="19.5" customHeight="1" thickBot="1">
      <c r="A93" s="109"/>
      <c r="B93" s="109"/>
      <c r="C93" s="109"/>
      <c r="D93" s="109"/>
      <c r="E93" s="109"/>
      <c r="F93" s="109"/>
      <c r="G93" s="227"/>
      <c r="H93" s="227"/>
      <c r="I93" s="227"/>
      <c r="J93" s="227"/>
      <c r="K93" s="227"/>
      <c r="L93" s="405"/>
      <c r="M93" s="329"/>
      <c r="N93" s="115"/>
      <c r="O93" s="109"/>
      <c r="P93" s="109"/>
      <c r="Q93" s="109"/>
      <c r="R93" s="109"/>
    </row>
    <row r="94" spans="1:18" s="107" customFormat="1" ht="19.5" customHeight="1">
      <c r="A94" s="134"/>
      <c r="B94" s="135"/>
      <c r="C94" s="135" t="s">
        <v>167</v>
      </c>
      <c r="D94" s="122"/>
      <c r="E94" s="122"/>
      <c r="F94" s="122"/>
      <c r="G94" s="229"/>
      <c r="H94" s="229"/>
      <c r="I94" s="229"/>
      <c r="J94" s="229"/>
      <c r="K94" s="229"/>
      <c r="L94" s="411"/>
      <c r="M94" s="336"/>
      <c r="N94" s="123"/>
      <c r="O94" s="109"/>
      <c r="P94" s="109"/>
      <c r="Q94" s="109"/>
      <c r="R94" s="109"/>
    </row>
    <row r="95" spans="1:18" s="107" customFormat="1" ht="19.5" customHeight="1">
      <c r="A95" s="199" t="s">
        <v>168</v>
      </c>
      <c r="B95" s="313" t="s">
        <v>2</v>
      </c>
      <c r="C95" s="62" t="s">
        <v>13</v>
      </c>
      <c r="D95" s="62"/>
      <c r="E95" s="62"/>
      <c r="F95" s="62"/>
      <c r="G95" s="230"/>
      <c r="H95" s="230"/>
      <c r="I95" s="230"/>
      <c r="J95" s="230">
        <v>74.4</v>
      </c>
      <c r="K95" s="230">
        <v>66.52</v>
      </c>
      <c r="L95" s="412"/>
      <c r="M95" s="333"/>
      <c r="N95" s="119"/>
      <c r="O95" s="109"/>
      <c r="P95" s="109"/>
      <c r="Q95" s="109"/>
      <c r="R95" s="109"/>
    </row>
    <row r="96" spans="1:18" s="107" customFormat="1" ht="19.5" customHeight="1">
      <c r="A96" s="290" t="s">
        <v>168</v>
      </c>
      <c r="B96" s="291" t="s">
        <v>9</v>
      </c>
      <c r="C96" s="144" t="s">
        <v>10</v>
      </c>
      <c r="D96" s="144"/>
      <c r="E96" s="144"/>
      <c r="F96" s="144"/>
      <c r="G96" s="235"/>
      <c r="H96" s="235"/>
      <c r="I96" s="235"/>
      <c r="J96" s="235">
        <v>332.6</v>
      </c>
      <c r="K96" s="235">
        <v>258.95</v>
      </c>
      <c r="L96" s="415">
        <v>17</v>
      </c>
      <c r="M96" s="337"/>
      <c r="N96" s="155" t="s">
        <v>258</v>
      </c>
      <c r="O96" s="109"/>
      <c r="P96" s="109"/>
      <c r="Q96" s="109"/>
      <c r="R96" s="109"/>
    </row>
    <row r="97" spans="1:18" s="107" customFormat="1" ht="26.25" customHeight="1">
      <c r="A97" s="290" t="s">
        <v>168</v>
      </c>
      <c r="B97" s="291" t="s">
        <v>3</v>
      </c>
      <c r="C97" s="144" t="s">
        <v>4</v>
      </c>
      <c r="D97" s="144"/>
      <c r="E97" s="144"/>
      <c r="F97" s="144"/>
      <c r="G97" s="235"/>
      <c r="H97" s="235"/>
      <c r="I97" s="235">
        <v>100</v>
      </c>
      <c r="J97" s="235">
        <v>1646.9</v>
      </c>
      <c r="K97" s="235">
        <v>840.68</v>
      </c>
      <c r="L97" s="415"/>
      <c r="M97" s="337"/>
      <c r="N97" s="371"/>
      <c r="O97" s="109"/>
      <c r="P97" s="109"/>
      <c r="Q97" s="109"/>
      <c r="R97" s="109"/>
    </row>
    <row r="98" spans="1:18" s="107" customFormat="1" ht="25.5" customHeight="1" thickBot="1">
      <c r="A98" s="131" t="s">
        <v>168</v>
      </c>
      <c r="B98" s="132"/>
      <c r="C98" s="132" t="s">
        <v>167</v>
      </c>
      <c r="D98" s="120"/>
      <c r="E98" s="120"/>
      <c r="F98" s="120"/>
      <c r="G98" s="240"/>
      <c r="H98" s="240"/>
      <c r="I98" s="236">
        <f>SUM(I94:I97)</f>
        <v>100</v>
      </c>
      <c r="J98" s="236">
        <f>SUM(J94:J97)</f>
        <v>2053.9</v>
      </c>
      <c r="K98" s="236">
        <f>SUM(K94:K97)</f>
        <v>1166.1499999999999</v>
      </c>
      <c r="L98" s="416">
        <f>SUM(L95:L97)</f>
        <v>17</v>
      </c>
      <c r="M98" s="335"/>
      <c r="N98" s="121"/>
      <c r="O98" s="109"/>
      <c r="P98" s="109"/>
      <c r="Q98" s="109"/>
      <c r="R98" s="109"/>
    </row>
    <row r="99" spans="1:18" s="107" customFormat="1" ht="25.5" customHeight="1" thickBot="1">
      <c r="A99" s="13"/>
      <c r="B99" s="116"/>
      <c r="C99" s="116"/>
      <c r="D99" s="306"/>
      <c r="E99" s="306"/>
      <c r="F99" s="306"/>
      <c r="G99" s="225"/>
      <c r="H99" s="225"/>
      <c r="I99" s="225"/>
      <c r="J99" s="225"/>
      <c r="K99" s="225"/>
      <c r="L99" s="418"/>
      <c r="M99" s="338"/>
      <c r="N99" s="307"/>
      <c r="O99" s="109"/>
      <c r="P99" s="109"/>
      <c r="Q99" s="109"/>
      <c r="R99" s="109"/>
    </row>
    <row r="100" spans="1:18" s="107" customFormat="1" ht="21.75" customHeight="1">
      <c r="A100" s="146"/>
      <c r="B100" s="135"/>
      <c r="C100" s="135" t="s">
        <v>52</v>
      </c>
      <c r="D100" s="135"/>
      <c r="E100" s="135"/>
      <c r="F100" s="135"/>
      <c r="G100" s="260"/>
      <c r="H100" s="258"/>
      <c r="I100" s="256"/>
      <c r="J100" s="234"/>
      <c r="K100" s="234"/>
      <c r="L100" s="417"/>
      <c r="M100" s="332"/>
      <c r="N100" s="123"/>
      <c r="O100" s="109"/>
      <c r="P100" s="109"/>
      <c r="Q100" s="109"/>
      <c r="R100" s="109"/>
    </row>
    <row r="101" spans="1:16" ht="21.75" customHeight="1">
      <c r="A101" s="147" t="s">
        <v>51</v>
      </c>
      <c r="B101" s="62" t="s">
        <v>2</v>
      </c>
      <c r="C101" s="118" t="s">
        <v>13</v>
      </c>
      <c r="D101" s="62"/>
      <c r="E101" s="62"/>
      <c r="F101" s="62"/>
      <c r="G101" s="263"/>
      <c r="H101" s="264"/>
      <c r="I101" s="228"/>
      <c r="J101" s="239"/>
      <c r="K101" s="239"/>
      <c r="L101" s="414"/>
      <c r="M101" s="334"/>
      <c r="N101" s="176"/>
      <c r="O101" s="169"/>
      <c r="P101" s="169"/>
    </row>
    <row r="102" spans="1:16" ht="21.75" customHeight="1">
      <c r="A102" s="61" t="s">
        <v>51</v>
      </c>
      <c r="B102" s="111" t="s">
        <v>33</v>
      </c>
      <c r="C102" s="111" t="s">
        <v>34</v>
      </c>
      <c r="D102" s="62"/>
      <c r="E102" s="62"/>
      <c r="F102" s="62"/>
      <c r="G102" s="254"/>
      <c r="H102" s="249"/>
      <c r="I102" s="238"/>
      <c r="J102" s="230"/>
      <c r="K102" s="230"/>
      <c r="L102" s="412"/>
      <c r="M102" s="333"/>
      <c r="N102" s="119"/>
      <c r="O102" s="59"/>
      <c r="P102" s="59"/>
    </row>
    <row r="103" spans="1:16" ht="21.75" customHeight="1">
      <c r="A103" s="148" t="s">
        <v>51</v>
      </c>
      <c r="B103" s="144" t="s">
        <v>35</v>
      </c>
      <c r="C103" s="144" t="s">
        <v>36</v>
      </c>
      <c r="D103" s="62"/>
      <c r="E103" s="62"/>
      <c r="F103" s="62"/>
      <c r="G103" s="254"/>
      <c r="H103" s="249"/>
      <c r="I103" s="238"/>
      <c r="J103" s="230"/>
      <c r="K103" s="230"/>
      <c r="L103" s="412"/>
      <c r="M103" s="333"/>
      <c r="N103" s="119"/>
      <c r="O103" s="59"/>
      <c r="P103" s="59"/>
    </row>
    <row r="104" spans="1:16" ht="21.75" customHeight="1">
      <c r="A104" s="148" t="s">
        <v>51</v>
      </c>
      <c r="B104" s="144" t="s">
        <v>150</v>
      </c>
      <c r="C104" s="144" t="s">
        <v>151</v>
      </c>
      <c r="D104" s="62"/>
      <c r="E104" s="62"/>
      <c r="F104" s="62"/>
      <c r="G104" s="254"/>
      <c r="H104" s="249"/>
      <c r="I104" s="238">
        <v>25</v>
      </c>
      <c r="J104" s="230">
        <v>25</v>
      </c>
      <c r="K104" s="230">
        <v>25</v>
      </c>
      <c r="L104" s="412">
        <v>25</v>
      </c>
      <c r="M104" s="333"/>
      <c r="N104" s="119" t="s">
        <v>177</v>
      </c>
      <c r="O104" s="59"/>
      <c r="P104" s="59"/>
    </row>
    <row r="105" spans="1:16" ht="21.75" customHeight="1">
      <c r="A105" s="148" t="s">
        <v>51</v>
      </c>
      <c r="B105" s="144" t="s">
        <v>53</v>
      </c>
      <c r="C105" s="144" t="s">
        <v>54</v>
      </c>
      <c r="D105" s="62"/>
      <c r="E105" s="62"/>
      <c r="F105" s="62"/>
      <c r="G105" s="254"/>
      <c r="H105" s="249"/>
      <c r="I105" s="238"/>
      <c r="J105" s="230"/>
      <c r="K105" s="230"/>
      <c r="L105" s="412"/>
      <c r="M105" s="333"/>
      <c r="N105" s="119"/>
      <c r="O105" s="127"/>
      <c r="P105" s="59"/>
    </row>
    <row r="106" spans="1:16" ht="21.75" customHeight="1">
      <c r="A106" s="148" t="s">
        <v>51</v>
      </c>
      <c r="B106" s="144" t="s">
        <v>231</v>
      </c>
      <c r="C106" s="144" t="s">
        <v>152</v>
      </c>
      <c r="D106" s="62"/>
      <c r="E106" s="62"/>
      <c r="F106" s="62"/>
      <c r="G106" s="254">
        <v>85</v>
      </c>
      <c r="H106" s="249">
        <v>85</v>
      </c>
      <c r="I106" s="238">
        <v>110</v>
      </c>
      <c r="J106" s="230">
        <v>110</v>
      </c>
      <c r="K106" s="230">
        <v>110</v>
      </c>
      <c r="L106" s="412">
        <v>135</v>
      </c>
      <c r="M106" s="333"/>
      <c r="N106" s="119" t="s">
        <v>177</v>
      </c>
      <c r="O106" s="127"/>
      <c r="P106" s="59"/>
    </row>
    <row r="107" spans="1:16" ht="21.75" customHeight="1">
      <c r="A107" s="148" t="s">
        <v>51</v>
      </c>
      <c r="B107" s="144" t="s">
        <v>106</v>
      </c>
      <c r="C107" s="144" t="s">
        <v>153</v>
      </c>
      <c r="D107" s="62"/>
      <c r="E107" s="62"/>
      <c r="F107" s="62"/>
      <c r="G107" s="254"/>
      <c r="H107" s="249"/>
      <c r="I107" s="238"/>
      <c r="J107" s="230"/>
      <c r="K107" s="230"/>
      <c r="L107" s="412"/>
      <c r="M107" s="333"/>
      <c r="N107" s="119"/>
      <c r="O107" s="59"/>
      <c r="P107" s="59"/>
    </row>
    <row r="108" spans="1:16" ht="21.75" customHeight="1">
      <c r="A108" s="147" t="s">
        <v>51</v>
      </c>
      <c r="B108" s="62" t="s">
        <v>3</v>
      </c>
      <c r="C108" s="62" t="s">
        <v>4</v>
      </c>
      <c r="D108" s="62"/>
      <c r="E108" s="62"/>
      <c r="F108" s="62"/>
      <c r="G108" s="254"/>
      <c r="H108" s="249"/>
      <c r="I108" s="238"/>
      <c r="J108" s="230"/>
      <c r="K108" s="230"/>
      <c r="L108" s="412"/>
      <c r="M108" s="333"/>
      <c r="N108" s="119"/>
      <c r="O108" s="59"/>
      <c r="P108" s="59"/>
    </row>
    <row r="109" spans="1:18" s="107" customFormat="1" ht="21.75" customHeight="1" thickBot="1">
      <c r="A109" s="149" t="s">
        <v>51</v>
      </c>
      <c r="B109" s="132"/>
      <c r="C109" s="132" t="s">
        <v>52</v>
      </c>
      <c r="D109" s="132"/>
      <c r="E109" s="132"/>
      <c r="F109" s="132"/>
      <c r="G109" s="261">
        <f>SUM(G101:G108)</f>
        <v>85</v>
      </c>
      <c r="H109" s="252">
        <v>85</v>
      </c>
      <c r="I109" s="243">
        <f>SUM(I100:I108)</f>
        <v>135</v>
      </c>
      <c r="J109" s="236">
        <f>SUM(J100:J108)</f>
        <v>135</v>
      </c>
      <c r="K109" s="236">
        <f>SUM(K100:K108)</f>
        <v>135</v>
      </c>
      <c r="L109" s="416">
        <f>SUM(L100:L108)</f>
        <v>160</v>
      </c>
      <c r="M109" s="335"/>
      <c r="N109" s="121"/>
      <c r="O109" s="109"/>
      <c r="P109" s="109"/>
      <c r="Q109" s="109"/>
      <c r="R109" s="109"/>
    </row>
    <row r="110" spans="1:18" s="107" customFormat="1" ht="25.5" customHeight="1" thickBot="1">
      <c r="A110" s="109"/>
      <c r="B110" s="109"/>
      <c r="C110" s="109"/>
      <c r="D110" s="109"/>
      <c r="E110" s="109"/>
      <c r="F110" s="109"/>
      <c r="G110" s="227"/>
      <c r="H110" s="227"/>
      <c r="I110" s="227"/>
      <c r="J110" s="227"/>
      <c r="K110" s="227"/>
      <c r="L110" s="405"/>
      <c r="M110" s="329"/>
      <c r="N110" s="115"/>
      <c r="O110" s="109"/>
      <c r="P110" s="109"/>
      <c r="Q110" s="109"/>
      <c r="R110" s="109"/>
    </row>
    <row r="111" spans="1:18" s="107" customFormat="1" ht="21.75" customHeight="1">
      <c r="A111" s="146"/>
      <c r="B111" s="135"/>
      <c r="C111" s="135" t="s">
        <v>123</v>
      </c>
      <c r="D111" s="135"/>
      <c r="E111" s="135"/>
      <c r="F111" s="135"/>
      <c r="G111" s="260"/>
      <c r="H111" s="258"/>
      <c r="I111" s="256"/>
      <c r="J111" s="234"/>
      <c r="K111" s="234"/>
      <c r="L111" s="417"/>
      <c r="M111" s="332"/>
      <c r="N111" s="123"/>
      <c r="O111" s="109"/>
      <c r="P111" s="109"/>
      <c r="Q111" s="109"/>
      <c r="R111" s="109"/>
    </row>
    <row r="112" spans="1:18" s="107" customFormat="1" ht="21.75" customHeight="1">
      <c r="A112" s="324" t="s">
        <v>124</v>
      </c>
      <c r="B112" s="206" t="s">
        <v>5</v>
      </c>
      <c r="C112" s="205" t="s">
        <v>121</v>
      </c>
      <c r="D112" s="189"/>
      <c r="E112" s="189"/>
      <c r="F112" s="189"/>
      <c r="G112" s="282"/>
      <c r="H112" s="259"/>
      <c r="I112" s="257"/>
      <c r="J112" s="383"/>
      <c r="K112" s="383"/>
      <c r="L112" s="413">
        <v>100</v>
      </c>
      <c r="M112" s="362"/>
      <c r="N112" s="142" t="s">
        <v>272</v>
      </c>
      <c r="O112" s="109"/>
      <c r="P112" s="109"/>
      <c r="Q112" s="109"/>
      <c r="R112" s="109"/>
    </row>
    <row r="113" spans="1:18" s="60" customFormat="1" ht="21.75" customHeight="1">
      <c r="A113" s="150" t="s">
        <v>124</v>
      </c>
      <c r="B113" s="118" t="s">
        <v>7</v>
      </c>
      <c r="C113" s="118" t="s">
        <v>125</v>
      </c>
      <c r="D113" s="118"/>
      <c r="E113" s="118"/>
      <c r="F113" s="118"/>
      <c r="G113" s="269"/>
      <c r="H113" s="266"/>
      <c r="I113" s="237"/>
      <c r="J113" s="385"/>
      <c r="K113" s="385"/>
      <c r="L113" s="413"/>
      <c r="M113" s="363"/>
      <c r="N113" s="142"/>
      <c r="O113" s="59"/>
      <c r="P113" s="59"/>
      <c r="Q113" s="59"/>
      <c r="R113" s="59"/>
    </row>
    <row r="114" spans="1:18" s="107" customFormat="1" ht="21.75" customHeight="1">
      <c r="A114" s="147" t="s">
        <v>124</v>
      </c>
      <c r="B114" s="62" t="s">
        <v>2</v>
      </c>
      <c r="C114" s="118" t="s">
        <v>13</v>
      </c>
      <c r="D114" s="62"/>
      <c r="E114" s="62"/>
      <c r="F114" s="62"/>
      <c r="G114" s="254"/>
      <c r="H114" s="249"/>
      <c r="I114" s="238">
        <v>50</v>
      </c>
      <c r="J114" s="230">
        <v>50</v>
      </c>
      <c r="K114" s="230">
        <v>7.03</v>
      </c>
      <c r="L114" s="412"/>
      <c r="M114" s="333"/>
      <c r="N114" s="119" t="s">
        <v>244</v>
      </c>
      <c r="O114" s="109"/>
      <c r="P114" s="109"/>
      <c r="Q114" s="109"/>
      <c r="R114" s="109"/>
    </row>
    <row r="115" spans="1:18" s="107" customFormat="1" ht="21.75" customHeight="1">
      <c r="A115" s="147" t="s">
        <v>124</v>
      </c>
      <c r="B115" s="62" t="s">
        <v>9</v>
      </c>
      <c r="C115" s="62" t="s">
        <v>10</v>
      </c>
      <c r="D115" s="62"/>
      <c r="E115" s="62"/>
      <c r="F115" s="62"/>
      <c r="G115" s="254"/>
      <c r="H115" s="249"/>
      <c r="I115" s="238"/>
      <c r="J115" s="230"/>
      <c r="K115" s="230"/>
      <c r="L115" s="412"/>
      <c r="M115" s="333"/>
      <c r="N115" s="119"/>
      <c r="O115" s="109"/>
      <c r="P115" s="109"/>
      <c r="Q115" s="109"/>
      <c r="R115" s="109"/>
    </row>
    <row r="116" spans="1:18" s="107" customFormat="1" ht="21.75" customHeight="1">
      <c r="A116" s="61" t="s">
        <v>124</v>
      </c>
      <c r="B116" s="111" t="s">
        <v>33</v>
      </c>
      <c r="C116" s="111" t="s">
        <v>34</v>
      </c>
      <c r="D116" s="62"/>
      <c r="E116" s="62"/>
      <c r="F116" s="62"/>
      <c r="G116" s="254"/>
      <c r="H116" s="249"/>
      <c r="I116" s="238"/>
      <c r="J116" s="230"/>
      <c r="K116" s="230"/>
      <c r="L116" s="412"/>
      <c r="M116" s="333"/>
      <c r="N116" s="119"/>
      <c r="O116" s="109"/>
      <c r="P116" s="109"/>
      <c r="Q116" s="109"/>
      <c r="R116" s="109"/>
    </row>
    <row r="117" spans="1:18" s="107" customFormat="1" ht="21.75" customHeight="1">
      <c r="A117" s="148" t="s">
        <v>124</v>
      </c>
      <c r="B117" s="144" t="s">
        <v>35</v>
      </c>
      <c r="C117" s="144" t="s">
        <v>36</v>
      </c>
      <c r="D117" s="62"/>
      <c r="E117" s="62"/>
      <c r="F117" s="62"/>
      <c r="G117" s="254"/>
      <c r="H117" s="249"/>
      <c r="I117" s="238"/>
      <c r="J117" s="230"/>
      <c r="K117" s="230"/>
      <c r="L117" s="412"/>
      <c r="M117" s="333"/>
      <c r="N117" s="119"/>
      <c r="O117" s="109"/>
      <c r="P117" s="109"/>
      <c r="Q117" s="109"/>
      <c r="R117" s="109"/>
    </row>
    <row r="118" spans="1:18" s="107" customFormat="1" ht="21.75" customHeight="1">
      <c r="A118" s="148" t="s">
        <v>124</v>
      </c>
      <c r="B118" s="144" t="s">
        <v>53</v>
      </c>
      <c r="C118" s="144" t="s">
        <v>54</v>
      </c>
      <c r="D118" s="62"/>
      <c r="E118" s="62"/>
      <c r="F118" s="62"/>
      <c r="G118" s="254"/>
      <c r="H118" s="249"/>
      <c r="I118" s="238"/>
      <c r="J118" s="230"/>
      <c r="K118" s="230"/>
      <c r="L118" s="412"/>
      <c r="M118" s="333"/>
      <c r="N118" s="119"/>
      <c r="O118" s="109"/>
      <c r="P118" s="109"/>
      <c r="Q118" s="109"/>
      <c r="R118" s="109"/>
    </row>
    <row r="119" spans="1:18" s="107" customFormat="1" ht="21.75" customHeight="1">
      <c r="A119" s="148" t="s">
        <v>124</v>
      </c>
      <c r="B119" s="144" t="s">
        <v>163</v>
      </c>
      <c r="C119" s="144" t="s">
        <v>152</v>
      </c>
      <c r="D119" s="62"/>
      <c r="E119" s="62"/>
      <c r="F119" s="62"/>
      <c r="G119" s="254">
        <v>10</v>
      </c>
      <c r="H119" s="249">
        <v>10</v>
      </c>
      <c r="I119" s="238">
        <v>11.5</v>
      </c>
      <c r="J119" s="230">
        <v>11.5</v>
      </c>
      <c r="K119" s="230">
        <v>11.5</v>
      </c>
      <c r="L119" s="412">
        <v>11</v>
      </c>
      <c r="M119" s="333"/>
      <c r="N119" s="119" t="s">
        <v>160</v>
      </c>
      <c r="O119" s="109"/>
      <c r="P119" s="109"/>
      <c r="Q119" s="109"/>
      <c r="R119" s="109"/>
    </row>
    <row r="120" spans="1:18" s="107" customFormat="1" ht="21.75" customHeight="1">
      <c r="A120" s="148" t="s">
        <v>124</v>
      </c>
      <c r="B120" s="144" t="s">
        <v>18</v>
      </c>
      <c r="C120" s="144" t="s">
        <v>19</v>
      </c>
      <c r="D120" s="62"/>
      <c r="E120" s="62"/>
      <c r="F120" s="62"/>
      <c r="G120" s="254"/>
      <c r="H120" s="249"/>
      <c r="I120" s="238"/>
      <c r="J120" s="230"/>
      <c r="K120" s="230"/>
      <c r="L120" s="412"/>
      <c r="M120" s="333"/>
      <c r="N120" s="119"/>
      <c r="O120" s="109"/>
      <c r="P120" s="109"/>
      <c r="Q120" s="109"/>
      <c r="R120" s="109"/>
    </row>
    <row r="121" spans="1:14" s="109" customFormat="1" ht="21.75" customHeight="1">
      <c r="A121" s="147" t="s">
        <v>51</v>
      </c>
      <c r="B121" s="62" t="s">
        <v>3</v>
      </c>
      <c r="C121" s="62" t="s">
        <v>4</v>
      </c>
      <c r="D121" s="62"/>
      <c r="E121" s="62"/>
      <c r="F121" s="62"/>
      <c r="G121" s="254"/>
      <c r="H121" s="249"/>
      <c r="I121" s="238"/>
      <c r="J121" s="230"/>
      <c r="K121" s="230"/>
      <c r="L121" s="412">
        <v>50</v>
      </c>
      <c r="M121" s="333"/>
      <c r="N121" s="119" t="s">
        <v>256</v>
      </c>
    </row>
    <row r="122" spans="1:18" s="107" customFormat="1" ht="21.75" customHeight="1" thickBot="1">
      <c r="A122" s="149" t="s">
        <v>124</v>
      </c>
      <c r="B122" s="132"/>
      <c r="C122" s="132" t="s">
        <v>123</v>
      </c>
      <c r="D122" s="132"/>
      <c r="E122" s="132"/>
      <c r="F122" s="132"/>
      <c r="G122" s="261">
        <f>SUM(G113:G121)</f>
        <v>10</v>
      </c>
      <c r="H122" s="252">
        <v>10</v>
      </c>
      <c r="I122" s="243">
        <f>SUM(I111:I121)</f>
        <v>61.5</v>
      </c>
      <c r="J122" s="236">
        <f>SUM(J114:J121)</f>
        <v>61.5</v>
      </c>
      <c r="K122" s="236">
        <f>SUM(K114:K121)</f>
        <v>18.53</v>
      </c>
      <c r="L122" s="416">
        <f>SUM(L112:L121)</f>
        <v>161</v>
      </c>
      <c r="M122" s="335"/>
      <c r="N122" s="121"/>
      <c r="O122" s="109"/>
      <c r="P122" s="109"/>
      <c r="Q122" s="109"/>
      <c r="R122" s="109"/>
    </row>
    <row r="123" spans="1:18" s="107" customFormat="1" ht="25.5" customHeight="1" thickBot="1">
      <c r="A123" s="109"/>
      <c r="B123" s="109"/>
      <c r="C123" s="109"/>
      <c r="D123" s="182"/>
      <c r="E123" s="151"/>
      <c r="F123" s="152"/>
      <c r="G123" s="227"/>
      <c r="H123" s="227"/>
      <c r="I123" s="227"/>
      <c r="J123" s="227"/>
      <c r="K123" s="227"/>
      <c r="L123" s="405"/>
      <c r="M123" s="329"/>
      <c r="N123" s="115"/>
      <c r="O123" s="109"/>
      <c r="P123" s="109"/>
      <c r="Q123" s="109"/>
      <c r="R123" s="109"/>
    </row>
    <row r="124" spans="1:18" s="107" customFormat="1" ht="21.75" customHeight="1">
      <c r="A124" s="146" t="s">
        <v>126</v>
      </c>
      <c r="B124" s="135"/>
      <c r="C124" s="135" t="s">
        <v>127</v>
      </c>
      <c r="D124" s="153"/>
      <c r="E124" s="153"/>
      <c r="F124" s="153"/>
      <c r="G124" s="260"/>
      <c r="H124" s="258"/>
      <c r="I124" s="256"/>
      <c r="J124" s="234"/>
      <c r="K124" s="234"/>
      <c r="L124" s="417"/>
      <c r="M124" s="332"/>
      <c r="N124" s="123"/>
      <c r="O124" s="109"/>
      <c r="P124" s="109"/>
      <c r="Q124" s="109"/>
      <c r="R124" s="109"/>
    </row>
    <row r="125" spans="1:18" s="107" customFormat="1" ht="21.75" customHeight="1">
      <c r="A125" s="324" t="s">
        <v>126</v>
      </c>
      <c r="B125" s="206" t="s">
        <v>5</v>
      </c>
      <c r="C125" s="205" t="s">
        <v>121</v>
      </c>
      <c r="D125" s="189"/>
      <c r="E125" s="189"/>
      <c r="F125" s="189"/>
      <c r="G125" s="282"/>
      <c r="H125" s="259"/>
      <c r="I125" s="257"/>
      <c r="J125" s="385">
        <v>45.1</v>
      </c>
      <c r="K125" s="385">
        <v>42.06</v>
      </c>
      <c r="L125" s="413"/>
      <c r="M125" s="363"/>
      <c r="N125" s="142"/>
      <c r="O125" s="109"/>
      <c r="P125" s="109"/>
      <c r="Q125" s="109"/>
      <c r="R125" s="109"/>
    </row>
    <row r="126" spans="1:18" s="107" customFormat="1" ht="21.75" customHeight="1">
      <c r="A126" s="6" t="s">
        <v>126</v>
      </c>
      <c r="B126" s="316" t="s">
        <v>7</v>
      </c>
      <c r="C126" s="316" t="s">
        <v>125</v>
      </c>
      <c r="D126" s="116"/>
      <c r="E126" s="116"/>
      <c r="F126" s="116"/>
      <c r="G126" s="314"/>
      <c r="H126" s="315"/>
      <c r="I126" s="227"/>
      <c r="J126" s="239">
        <v>1.3</v>
      </c>
      <c r="K126" s="239">
        <v>0.63</v>
      </c>
      <c r="L126" s="414"/>
      <c r="M126" s="334"/>
      <c r="N126" s="129"/>
      <c r="O126" s="109"/>
      <c r="P126" s="109"/>
      <c r="Q126" s="109"/>
      <c r="R126" s="109"/>
    </row>
    <row r="127" spans="1:18" s="60" customFormat="1" ht="29.25" customHeight="1">
      <c r="A127" s="148" t="s">
        <v>126</v>
      </c>
      <c r="B127" s="144" t="s">
        <v>2</v>
      </c>
      <c r="C127" s="144" t="s">
        <v>128</v>
      </c>
      <c r="D127" s="144"/>
      <c r="E127" s="144"/>
      <c r="F127" s="144"/>
      <c r="G127" s="270"/>
      <c r="H127" s="251"/>
      <c r="I127" s="241"/>
      <c r="J127" s="235">
        <v>97.3</v>
      </c>
      <c r="K127" s="235">
        <v>61.24</v>
      </c>
      <c r="L127" s="415"/>
      <c r="M127" s="337"/>
      <c r="N127" s="371"/>
      <c r="O127" s="59"/>
      <c r="P127" s="59"/>
      <c r="Q127" s="59"/>
      <c r="R127" s="59"/>
    </row>
    <row r="128" spans="1:18" s="60" customFormat="1" ht="29.25" customHeight="1">
      <c r="A128" s="148" t="s">
        <v>126</v>
      </c>
      <c r="B128" s="144" t="s">
        <v>150</v>
      </c>
      <c r="C128" s="144" t="s">
        <v>151</v>
      </c>
      <c r="D128" s="144"/>
      <c r="E128" s="144"/>
      <c r="F128" s="144"/>
      <c r="G128" s="270"/>
      <c r="H128" s="251"/>
      <c r="I128" s="241"/>
      <c r="J128" s="235"/>
      <c r="K128" s="235"/>
      <c r="L128" s="415">
        <v>20</v>
      </c>
      <c r="M128" s="337"/>
      <c r="N128" s="371" t="s">
        <v>160</v>
      </c>
      <c r="O128" s="59"/>
      <c r="P128" s="59"/>
      <c r="Q128" s="59"/>
      <c r="R128" s="59"/>
    </row>
    <row r="129" spans="1:18" s="60" customFormat="1" ht="21.75" customHeight="1">
      <c r="A129" s="148" t="s">
        <v>126</v>
      </c>
      <c r="B129" s="144" t="s">
        <v>231</v>
      </c>
      <c r="C129" s="144" t="s">
        <v>151</v>
      </c>
      <c r="D129" s="144"/>
      <c r="E129" s="144"/>
      <c r="F129" s="144"/>
      <c r="G129" s="270">
        <v>18</v>
      </c>
      <c r="H129" s="251">
        <v>18</v>
      </c>
      <c r="I129" s="241">
        <v>5</v>
      </c>
      <c r="J129" s="235">
        <v>5</v>
      </c>
      <c r="K129" s="235">
        <v>5</v>
      </c>
      <c r="L129" s="415">
        <v>13</v>
      </c>
      <c r="M129" s="337"/>
      <c r="N129" s="155" t="s">
        <v>177</v>
      </c>
      <c r="O129" s="59"/>
      <c r="P129" s="59"/>
      <c r="Q129" s="59"/>
      <c r="R129" s="59"/>
    </row>
    <row r="130" spans="1:18" s="60" customFormat="1" ht="21.75" customHeight="1">
      <c r="A130" s="148" t="s">
        <v>126</v>
      </c>
      <c r="B130" s="144" t="s">
        <v>3</v>
      </c>
      <c r="C130" s="144" t="s">
        <v>191</v>
      </c>
      <c r="D130" s="144"/>
      <c r="E130" s="144"/>
      <c r="F130" s="144"/>
      <c r="G130" s="270"/>
      <c r="H130" s="251"/>
      <c r="I130" s="241"/>
      <c r="J130" s="235">
        <v>75.5</v>
      </c>
      <c r="K130" s="235">
        <v>75.46</v>
      </c>
      <c r="L130" s="415"/>
      <c r="M130" s="337"/>
      <c r="N130" s="155"/>
      <c r="O130" s="59"/>
      <c r="P130" s="59"/>
      <c r="Q130" s="59"/>
      <c r="R130" s="59"/>
    </row>
    <row r="131" spans="1:18" s="60" customFormat="1" ht="21.75" customHeight="1">
      <c r="A131" s="148" t="s">
        <v>126</v>
      </c>
      <c r="B131" s="144" t="s">
        <v>37</v>
      </c>
      <c r="C131" s="144" t="s">
        <v>233</v>
      </c>
      <c r="D131" s="144"/>
      <c r="E131" s="144"/>
      <c r="F131" s="144"/>
      <c r="G131" s="270"/>
      <c r="H131" s="251"/>
      <c r="I131" s="241"/>
      <c r="J131" s="235">
        <v>501.3</v>
      </c>
      <c r="K131" s="235">
        <v>389.51</v>
      </c>
      <c r="L131" s="415"/>
      <c r="M131" s="337"/>
      <c r="N131" s="155"/>
      <c r="O131" s="59"/>
      <c r="P131" s="59"/>
      <c r="Q131" s="59"/>
      <c r="R131" s="59"/>
    </row>
    <row r="132" spans="1:18" s="107" customFormat="1" ht="21.75" customHeight="1" thickBot="1">
      <c r="A132" s="149" t="s">
        <v>126</v>
      </c>
      <c r="B132" s="132"/>
      <c r="C132" s="132" t="s">
        <v>127</v>
      </c>
      <c r="D132" s="132"/>
      <c r="E132" s="132"/>
      <c r="F132" s="132"/>
      <c r="G132" s="261">
        <f>SUM(G127:G130)</f>
        <v>18</v>
      </c>
      <c r="H132" s="252">
        <v>18</v>
      </c>
      <c r="I132" s="255">
        <f>SUM(I124:I130)</f>
        <v>5</v>
      </c>
      <c r="J132" s="236">
        <f>SUM(J124:J131)</f>
        <v>725.5</v>
      </c>
      <c r="K132" s="236">
        <f>SUM(K124:K131)</f>
        <v>573.9</v>
      </c>
      <c r="L132" s="416">
        <f>SUM(L125:L131)</f>
        <v>33</v>
      </c>
      <c r="M132" s="335"/>
      <c r="N132" s="121"/>
      <c r="O132" s="109"/>
      <c r="P132" s="109"/>
      <c r="Q132" s="109"/>
      <c r="R132" s="109"/>
    </row>
    <row r="133" spans="1:18" s="107" customFormat="1" ht="25.5" customHeight="1" thickBot="1">
      <c r="A133" s="109"/>
      <c r="B133" s="109"/>
      <c r="C133" s="109"/>
      <c r="D133" s="183"/>
      <c r="E133" s="116"/>
      <c r="F133" s="156"/>
      <c r="G133" s="227"/>
      <c r="H133" s="227"/>
      <c r="I133" s="227"/>
      <c r="J133" s="227"/>
      <c r="K133" s="227"/>
      <c r="L133" s="405"/>
      <c r="M133" s="329"/>
      <c r="N133" s="115"/>
      <c r="O133" s="109"/>
      <c r="P133" s="109"/>
      <c r="Q133" s="109"/>
      <c r="R133" s="109"/>
    </row>
    <row r="134" spans="1:18" s="107" customFormat="1" ht="21.75" customHeight="1">
      <c r="A134" s="146" t="s">
        <v>55</v>
      </c>
      <c r="B134" s="135"/>
      <c r="C134" s="135" t="s">
        <v>58</v>
      </c>
      <c r="D134" s="153"/>
      <c r="E134" s="153"/>
      <c r="F134" s="153"/>
      <c r="G134" s="276"/>
      <c r="H134" s="277"/>
      <c r="I134" s="347"/>
      <c r="J134" s="388"/>
      <c r="K134" s="388"/>
      <c r="L134" s="419"/>
      <c r="M134" s="367"/>
      <c r="N134" s="154"/>
      <c r="O134" s="109"/>
      <c r="P134" s="109"/>
      <c r="Q134" s="109"/>
      <c r="R134" s="109"/>
    </row>
    <row r="135" spans="1:16" ht="21.75" customHeight="1">
      <c r="A135" s="147" t="s">
        <v>55</v>
      </c>
      <c r="B135" s="62" t="s">
        <v>231</v>
      </c>
      <c r="C135" s="62" t="s">
        <v>57</v>
      </c>
      <c r="D135" s="62"/>
      <c r="E135" s="62"/>
      <c r="F135" s="62"/>
      <c r="G135" s="254">
        <v>14</v>
      </c>
      <c r="H135" s="249">
        <v>14</v>
      </c>
      <c r="I135" s="238">
        <v>15</v>
      </c>
      <c r="J135" s="230">
        <v>15</v>
      </c>
      <c r="K135" s="230">
        <v>15</v>
      </c>
      <c r="L135" s="412">
        <v>15</v>
      </c>
      <c r="M135" s="333"/>
      <c r="N135" s="119" t="s">
        <v>160</v>
      </c>
      <c r="O135" s="127"/>
      <c r="P135" s="59"/>
    </row>
    <row r="136" spans="1:18" s="107" customFormat="1" ht="21.75" customHeight="1" thickBot="1">
      <c r="A136" s="149" t="s">
        <v>55</v>
      </c>
      <c r="B136" s="132"/>
      <c r="C136" s="132" t="s">
        <v>58</v>
      </c>
      <c r="D136" s="132"/>
      <c r="E136" s="132"/>
      <c r="F136" s="132"/>
      <c r="G136" s="261">
        <f>SUM(G135)</f>
        <v>14</v>
      </c>
      <c r="H136" s="252">
        <v>14</v>
      </c>
      <c r="I136" s="243">
        <f>SUM(I134:I135)</f>
        <v>15</v>
      </c>
      <c r="J136" s="236">
        <f>SUM(J134:J135)</f>
        <v>15</v>
      </c>
      <c r="K136" s="236">
        <f>SUM(K134:K135)</f>
        <v>15</v>
      </c>
      <c r="L136" s="416">
        <f>SUM(L135)</f>
        <v>15</v>
      </c>
      <c r="M136" s="335"/>
      <c r="N136" s="121"/>
      <c r="O136" s="109"/>
      <c r="P136" s="109"/>
      <c r="Q136" s="109"/>
      <c r="R136" s="109"/>
    </row>
    <row r="137" spans="7:14" s="109" customFormat="1" ht="25.5" customHeight="1" thickBot="1">
      <c r="G137" s="227"/>
      <c r="H137" s="227"/>
      <c r="I137" s="227"/>
      <c r="J137" s="227"/>
      <c r="K137" s="227"/>
      <c r="L137" s="405"/>
      <c r="M137" s="329"/>
      <c r="N137" s="115"/>
    </row>
    <row r="138" spans="1:18" s="107" customFormat="1" ht="21.75" customHeight="1">
      <c r="A138" s="134" t="s">
        <v>129</v>
      </c>
      <c r="B138" s="135"/>
      <c r="C138" s="135" t="s">
        <v>130</v>
      </c>
      <c r="D138" s="135"/>
      <c r="E138" s="135"/>
      <c r="F138" s="135"/>
      <c r="G138" s="260"/>
      <c r="H138" s="258"/>
      <c r="I138" s="256"/>
      <c r="J138" s="234"/>
      <c r="K138" s="234"/>
      <c r="L138" s="417"/>
      <c r="M138" s="332"/>
      <c r="N138" s="123"/>
      <c r="O138" s="109"/>
      <c r="P138" s="109"/>
      <c r="Q138" s="109"/>
      <c r="R138" s="109"/>
    </row>
    <row r="139" spans="1:18" s="60" customFormat="1" ht="21.75" customHeight="1">
      <c r="A139" s="136" t="s">
        <v>129</v>
      </c>
      <c r="B139" s="62" t="s">
        <v>2</v>
      </c>
      <c r="C139" s="62" t="s">
        <v>13</v>
      </c>
      <c r="D139" s="62"/>
      <c r="E139" s="62"/>
      <c r="F139" s="62"/>
      <c r="G139" s="254"/>
      <c r="H139" s="249"/>
      <c r="I139" s="238"/>
      <c r="J139" s="230"/>
      <c r="K139" s="230"/>
      <c r="L139" s="412"/>
      <c r="M139" s="333"/>
      <c r="N139" s="119"/>
      <c r="O139" s="59"/>
      <c r="P139" s="59"/>
      <c r="Q139" s="59"/>
      <c r="R139" s="59"/>
    </row>
    <row r="140" spans="1:18" s="107" customFormat="1" ht="21.75" customHeight="1" thickBot="1">
      <c r="A140" s="131" t="s">
        <v>129</v>
      </c>
      <c r="B140" s="132"/>
      <c r="C140" s="132" t="s">
        <v>130</v>
      </c>
      <c r="D140" s="132"/>
      <c r="E140" s="132"/>
      <c r="F140" s="132"/>
      <c r="G140" s="261"/>
      <c r="H140" s="252"/>
      <c r="I140" s="243"/>
      <c r="J140" s="236"/>
      <c r="K140" s="236"/>
      <c r="L140" s="416"/>
      <c r="M140" s="335"/>
      <c r="N140" s="121"/>
      <c r="O140" s="109"/>
      <c r="P140" s="109"/>
      <c r="Q140" s="109"/>
      <c r="R140" s="109"/>
    </row>
    <row r="141" spans="1:18" s="107" customFormat="1" ht="25.5" customHeight="1" thickBot="1">
      <c r="A141" s="109"/>
      <c r="B141" s="109"/>
      <c r="C141" s="109"/>
      <c r="D141" s="109"/>
      <c r="E141" s="109"/>
      <c r="F141" s="109"/>
      <c r="G141" s="227"/>
      <c r="H141" s="227"/>
      <c r="I141" s="227"/>
      <c r="J141" s="227"/>
      <c r="K141" s="227"/>
      <c r="L141" s="405"/>
      <c r="M141" s="329"/>
      <c r="N141" s="115"/>
      <c r="O141" s="109"/>
      <c r="P141" s="109"/>
      <c r="Q141" s="109"/>
      <c r="R141" s="109"/>
    </row>
    <row r="142" spans="1:18" s="107" customFormat="1" ht="21.75" customHeight="1">
      <c r="A142" s="134"/>
      <c r="B142" s="135"/>
      <c r="C142" s="135" t="s">
        <v>63</v>
      </c>
      <c r="D142" s="135"/>
      <c r="E142" s="135"/>
      <c r="F142" s="135"/>
      <c r="G142" s="260"/>
      <c r="H142" s="258"/>
      <c r="I142" s="256"/>
      <c r="J142" s="234"/>
      <c r="K142" s="234"/>
      <c r="L142" s="417"/>
      <c r="M142" s="332"/>
      <c r="N142" s="123"/>
      <c r="O142" s="109"/>
      <c r="P142" s="109"/>
      <c r="Q142" s="109"/>
      <c r="R142" s="109"/>
    </row>
    <row r="143" spans="1:16" ht="26.25" customHeight="1">
      <c r="A143" s="136" t="s">
        <v>59</v>
      </c>
      <c r="B143" s="62" t="s">
        <v>5</v>
      </c>
      <c r="C143" s="62" t="s">
        <v>8</v>
      </c>
      <c r="D143" s="62"/>
      <c r="E143" s="62"/>
      <c r="F143" s="62"/>
      <c r="G143" s="263">
        <v>23.5</v>
      </c>
      <c r="H143" s="264">
        <v>21.59</v>
      </c>
      <c r="I143" s="228">
        <v>136</v>
      </c>
      <c r="J143" s="239">
        <v>175.5</v>
      </c>
      <c r="K143" s="239">
        <v>129.29</v>
      </c>
      <c r="L143" s="414">
        <v>118</v>
      </c>
      <c r="M143" s="334"/>
      <c r="N143" s="171" t="s">
        <v>267</v>
      </c>
      <c r="O143" s="165"/>
      <c r="P143" s="165"/>
    </row>
    <row r="144" spans="1:16" ht="23.25" customHeight="1">
      <c r="A144" s="136" t="s">
        <v>59</v>
      </c>
      <c r="B144" s="62" t="s">
        <v>7</v>
      </c>
      <c r="C144" s="62" t="s">
        <v>28</v>
      </c>
      <c r="D144" s="62"/>
      <c r="E144" s="62"/>
      <c r="F144" s="62"/>
      <c r="G144" s="254">
        <v>129</v>
      </c>
      <c r="H144" s="249">
        <v>48.31</v>
      </c>
      <c r="I144" s="238">
        <v>24</v>
      </c>
      <c r="J144" s="230">
        <v>25.1</v>
      </c>
      <c r="K144" s="230">
        <v>19.5</v>
      </c>
      <c r="L144" s="412">
        <v>59</v>
      </c>
      <c r="M144" s="333"/>
      <c r="N144" s="221" t="s">
        <v>261</v>
      </c>
      <c r="O144" s="59"/>
      <c r="P144" s="59"/>
    </row>
    <row r="145" spans="1:16" ht="21.75" customHeight="1">
      <c r="A145" s="136" t="s">
        <v>59</v>
      </c>
      <c r="B145" s="62" t="s">
        <v>12</v>
      </c>
      <c r="C145" s="62" t="s">
        <v>84</v>
      </c>
      <c r="D145" s="62"/>
      <c r="E145" s="62"/>
      <c r="F145" s="62"/>
      <c r="G145" s="254"/>
      <c r="H145" s="249"/>
      <c r="I145" s="238"/>
      <c r="J145" s="230"/>
      <c r="K145" s="230"/>
      <c r="L145" s="412"/>
      <c r="M145" s="333"/>
      <c r="N145" s="119"/>
      <c r="O145" s="59"/>
      <c r="P145" s="59"/>
    </row>
    <row r="146" spans="1:16" ht="21.75" customHeight="1">
      <c r="A146" s="136" t="s">
        <v>59</v>
      </c>
      <c r="B146" s="62" t="s">
        <v>72</v>
      </c>
      <c r="C146" s="62" t="s">
        <v>154</v>
      </c>
      <c r="D146" s="62"/>
      <c r="E146" s="62"/>
      <c r="F146" s="62"/>
      <c r="G146" s="254">
        <v>9</v>
      </c>
      <c r="H146" s="249">
        <v>3</v>
      </c>
      <c r="I146" s="238">
        <v>3</v>
      </c>
      <c r="J146" s="230">
        <v>3</v>
      </c>
      <c r="K146" s="230">
        <v>0</v>
      </c>
      <c r="L146" s="412"/>
      <c r="M146" s="333"/>
      <c r="N146" s="119"/>
      <c r="O146" s="59"/>
      <c r="P146" s="59"/>
    </row>
    <row r="147" spans="1:16" ht="27" customHeight="1">
      <c r="A147" s="136" t="s">
        <v>59</v>
      </c>
      <c r="B147" s="62" t="s">
        <v>169</v>
      </c>
      <c r="C147" s="62" t="s">
        <v>170</v>
      </c>
      <c r="D147" s="62"/>
      <c r="E147" s="62"/>
      <c r="F147" s="62"/>
      <c r="G147" s="254"/>
      <c r="H147" s="249"/>
      <c r="I147" s="238">
        <v>58.1</v>
      </c>
      <c r="J147" s="230">
        <v>59.1</v>
      </c>
      <c r="K147" s="230">
        <v>59.08</v>
      </c>
      <c r="L147" s="412">
        <v>474.2</v>
      </c>
      <c r="M147" s="333"/>
      <c r="N147" s="202" t="s">
        <v>254</v>
      </c>
      <c r="O147" s="59"/>
      <c r="P147" s="59"/>
    </row>
    <row r="148" spans="1:16" ht="21.75" customHeight="1">
      <c r="A148" s="136" t="s">
        <v>59</v>
      </c>
      <c r="B148" s="62" t="s">
        <v>31</v>
      </c>
      <c r="C148" s="62" t="s">
        <v>32</v>
      </c>
      <c r="D148" s="62"/>
      <c r="E148" s="62"/>
      <c r="F148" s="62"/>
      <c r="G148" s="254">
        <v>150</v>
      </c>
      <c r="H148" s="249">
        <v>88.23</v>
      </c>
      <c r="I148" s="238">
        <v>150</v>
      </c>
      <c r="J148" s="230">
        <v>150</v>
      </c>
      <c r="K148" s="230">
        <v>98.98</v>
      </c>
      <c r="L148" s="412">
        <v>150</v>
      </c>
      <c r="M148" s="333"/>
      <c r="N148" s="119" t="s">
        <v>220</v>
      </c>
      <c r="O148" s="59"/>
      <c r="P148" s="59"/>
    </row>
    <row r="149" spans="1:16" ht="39" customHeight="1">
      <c r="A149" s="136" t="s">
        <v>59</v>
      </c>
      <c r="B149" s="62" t="s">
        <v>2</v>
      </c>
      <c r="C149" s="62" t="s">
        <v>13</v>
      </c>
      <c r="D149" s="62"/>
      <c r="E149" s="62"/>
      <c r="F149" s="62"/>
      <c r="G149" s="254">
        <v>232</v>
      </c>
      <c r="H149" s="249">
        <v>230.97</v>
      </c>
      <c r="I149" s="238">
        <v>281</v>
      </c>
      <c r="J149" s="230">
        <v>326.7</v>
      </c>
      <c r="K149" s="230">
        <v>113.81</v>
      </c>
      <c r="L149" s="412">
        <v>210</v>
      </c>
      <c r="M149" s="333"/>
      <c r="N149" s="203" t="s">
        <v>271</v>
      </c>
      <c r="O149" s="165"/>
      <c r="P149" s="165"/>
    </row>
    <row r="150" spans="1:16" ht="23.25" customHeight="1">
      <c r="A150" s="136" t="s">
        <v>59</v>
      </c>
      <c r="B150" s="62" t="s">
        <v>9</v>
      </c>
      <c r="C150" s="62" t="s">
        <v>10</v>
      </c>
      <c r="D150" s="62"/>
      <c r="E150" s="62"/>
      <c r="F150" s="62"/>
      <c r="G150" s="263"/>
      <c r="H150" s="264"/>
      <c r="I150" s="228"/>
      <c r="J150" s="239">
        <v>36.2</v>
      </c>
      <c r="K150" s="239">
        <v>36.12</v>
      </c>
      <c r="L150" s="414"/>
      <c r="M150" s="334"/>
      <c r="N150" s="171"/>
      <c r="O150" s="162"/>
      <c r="P150" s="162"/>
    </row>
    <row r="151" spans="1:16" ht="21.75" customHeight="1">
      <c r="A151" s="136" t="s">
        <v>59</v>
      </c>
      <c r="B151" s="62" t="s">
        <v>87</v>
      </c>
      <c r="C151" s="62" t="s">
        <v>88</v>
      </c>
      <c r="D151" s="62"/>
      <c r="E151" s="62"/>
      <c r="F151" s="62"/>
      <c r="G151" s="254"/>
      <c r="H151" s="249"/>
      <c r="I151" s="238"/>
      <c r="J151" s="230"/>
      <c r="K151" s="230"/>
      <c r="L151" s="412"/>
      <c r="M151" s="333"/>
      <c r="N151" s="119"/>
      <c r="O151" s="59"/>
      <c r="P151" s="59"/>
    </row>
    <row r="152" spans="1:16" ht="21.75" customHeight="1">
      <c r="A152" s="136" t="s">
        <v>59</v>
      </c>
      <c r="B152" s="62" t="s">
        <v>33</v>
      </c>
      <c r="C152" s="62" t="s">
        <v>34</v>
      </c>
      <c r="D152" s="144"/>
      <c r="E152" s="144"/>
      <c r="F152" s="144"/>
      <c r="G152" s="270">
        <v>25</v>
      </c>
      <c r="H152" s="251">
        <v>0.87</v>
      </c>
      <c r="I152" s="241">
        <v>15</v>
      </c>
      <c r="J152" s="235">
        <v>15</v>
      </c>
      <c r="K152" s="235">
        <v>5.85</v>
      </c>
      <c r="L152" s="415">
        <v>10</v>
      </c>
      <c r="M152" s="337"/>
      <c r="N152" s="119"/>
      <c r="O152" s="59"/>
      <c r="P152" s="59"/>
    </row>
    <row r="153" spans="1:16" ht="21.75" customHeight="1">
      <c r="A153" s="136" t="s">
        <v>59</v>
      </c>
      <c r="B153" s="62" t="s">
        <v>180</v>
      </c>
      <c r="C153" s="62" t="s">
        <v>181</v>
      </c>
      <c r="D153" s="144"/>
      <c r="E153" s="144"/>
      <c r="F153" s="144"/>
      <c r="G153" s="270"/>
      <c r="H153" s="251"/>
      <c r="I153" s="241"/>
      <c r="J153" s="235"/>
      <c r="K153" s="235"/>
      <c r="L153" s="415"/>
      <c r="M153" s="337"/>
      <c r="N153" s="119"/>
      <c r="O153" s="59"/>
      <c r="P153" s="59"/>
    </row>
    <row r="154" spans="1:16" ht="21.75" customHeight="1">
      <c r="A154" s="136" t="s">
        <v>59</v>
      </c>
      <c r="B154" s="62" t="s">
        <v>35</v>
      </c>
      <c r="C154" s="62" t="s">
        <v>36</v>
      </c>
      <c r="D154" s="144"/>
      <c r="E154" s="144"/>
      <c r="F154" s="144"/>
      <c r="G154" s="270"/>
      <c r="H154" s="251"/>
      <c r="I154" s="241"/>
      <c r="J154" s="235"/>
      <c r="K154" s="235"/>
      <c r="L154" s="415"/>
      <c r="M154" s="337"/>
      <c r="N154" s="119"/>
      <c r="O154" s="59"/>
      <c r="P154" s="59"/>
    </row>
    <row r="155" spans="1:16" ht="21.75" customHeight="1">
      <c r="A155" s="136" t="s">
        <v>59</v>
      </c>
      <c r="B155" s="62" t="s">
        <v>56</v>
      </c>
      <c r="C155" s="144" t="s">
        <v>152</v>
      </c>
      <c r="D155" s="144"/>
      <c r="E155" s="144"/>
      <c r="F155" s="144"/>
      <c r="G155" s="270"/>
      <c r="H155" s="251"/>
      <c r="I155" s="241"/>
      <c r="J155" s="235"/>
      <c r="K155" s="235"/>
      <c r="L155" s="415"/>
      <c r="M155" s="337"/>
      <c r="N155" s="119"/>
      <c r="O155" s="59"/>
      <c r="P155" s="59"/>
    </row>
    <row r="156" spans="1:16" ht="21.75" customHeight="1">
      <c r="A156" s="136" t="s">
        <v>59</v>
      </c>
      <c r="B156" s="62" t="s">
        <v>18</v>
      </c>
      <c r="C156" s="62" t="s">
        <v>155</v>
      </c>
      <c r="D156" s="144"/>
      <c r="E156" s="144"/>
      <c r="F156" s="144"/>
      <c r="G156" s="270"/>
      <c r="H156" s="251"/>
      <c r="I156" s="241"/>
      <c r="J156" s="235"/>
      <c r="K156" s="235"/>
      <c r="L156" s="415"/>
      <c r="M156" s="337"/>
      <c r="N156" s="119"/>
      <c r="O156" s="59"/>
      <c r="P156" s="59"/>
    </row>
    <row r="157" spans="1:16" ht="21.75" customHeight="1">
      <c r="A157" s="136" t="s">
        <v>59</v>
      </c>
      <c r="B157" s="62" t="s">
        <v>106</v>
      </c>
      <c r="C157" s="62" t="s">
        <v>171</v>
      </c>
      <c r="D157" s="144"/>
      <c r="E157" s="144"/>
      <c r="F157" s="144"/>
      <c r="G157" s="270"/>
      <c r="H157" s="251"/>
      <c r="I157" s="241"/>
      <c r="J157" s="235"/>
      <c r="K157" s="235"/>
      <c r="L157" s="415"/>
      <c r="M157" s="337"/>
      <c r="N157" s="119"/>
      <c r="O157" s="59"/>
      <c r="P157" s="59"/>
    </row>
    <row r="158" spans="1:16" ht="21.75" customHeight="1">
      <c r="A158" s="136" t="s">
        <v>59</v>
      </c>
      <c r="B158" s="62" t="s">
        <v>102</v>
      </c>
      <c r="C158" s="62" t="s">
        <v>182</v>
      </c>
      <c r="D158" s="144"/>
      <c r="E158" s="144"/>
      <c r="F158" s="144"/>
      <c r="G158" s="270"/>
      <c r="H158" s="251"/>
      <c r="I158" s="241"/>
      <c r="J158" s="235">
        <v>0.6</v>
      </c>
      <c r="K158" s="235">
        <v>0.6</v>
      </c>
      <c r="L158" s="415"/>
      <c r="M158" s="337"/>
      <c r="N158" s="119"/>
      <c r="O158" s="59"/>
      <c r="P158" s="59"/>
    </row>
    <row r="159" spans="1:16" ht="21.75" customHeight="1">
      <c r="A159" s="136" t="s">
        <v>59</v>
      </c>
      <c r="B159" s="62" t="s">
        <v>60</v>
      </c>
      <c r="C159" s="62" t="s">
        <v>61</v>
      </c>
      <c r="D159" s="144"/>
      <c r="E159" s="144"/>
      <c r="F159" s="144"/>
      <c r="G159" s="254"/>
      <c r="H159" s="249"/>
      <c r="I159" s="238"/>
      <c r="J159" s="230"/>
      <c r="K159" s="230"/>
      <c r="L159" s="412"/>
      <c r="M159" s="333"/>
      <c r="N159" s="119"/>
      <c r="O159" s="59"/>
      <c r="P159" s="59"/>
    </row>
    <row r="160" spans="1:16" ht="21.75" customHeight="1">
      <c r="A160" s="136" t="s">
        <v>59</v>
      </c>
      <c r="B160" s="62" t="s">
        <v>224</v>
      </c>
      <c r="C160" s="62" t="s">
        <v>227</v>
      </c>
      <c r="D160" s="144"/>
      <c r="E160" s="144"/>
      <c r="F160" s="144"/>
      <c r="G160" s="269"/>
      <c r="H160" s="266"/>
      <c r="I160" s="348">
        <v>80</v>
      </c>
      <c r="J160" s="385">
        <v>35.3</v>
      </c>
      <c r="K160" s="385">
        <v>0</v>
      </c>
      <c r="L160" s="413"/>
      <c r="M160" s="363"/>
      <c r="N160" s="142"/>
      <c r="O160" s="59"/>
      <c r="P160" s="59"/>
    </row>
    <row r="161" spans="1:18" ht="33.75" customHeight="1">
      <c r="A161" s="136" t="s">
        <v>59</v>
      </c>
      <c r="B161" s="62" t="s">
        <v>140</v>
      </c>
      <c r="C161" s="157" t="s">
        <v>141</v>
      </c>
      <c r="D161" s="62"/>
      <c r="E161" s="62"/>
      <c r="F161" s="62"/>
      <c r="G161" s="269"/>
      <c r="H161" s="266"/>
      <c r="I161" s="237"/>
      <c r="J161" s="385"/>
      <c r="K161" s="385"/>
      <c r="L161" s="413"/>
      <c r="M161" s="363"/>
      <c r="N161" s="194"/>
      <c r="O161" s="168"/>
      <c r="P161" s="163"/>
      <c r="Q161" s="163"/>
      <c r="R161" s="163"/>
    </row>
    <row r="162" spans="1:18" ht="27.75" customHeight="1">
      <c r="A162" s="136" t="s">
        <v>59</v>
      </c>
      <c r="B162" s="62" t="s">
        <v>3</v>
      </c>
      <c r="C162" s="62" t="s">
        <v>4</v>
      </c>
      <c r="D162" s="161"/>
      <c r="E162" s="161"/>
      <c r="F162" s="161"/>
      <c r="G162" s="278">
        <v>1365</v>
      </c>
      <c r="H162" s="279">
        <v>789.25</v>
      </c>
      <c r="I162" s="349"/>
      <c r="J162" s="389">
        <v>850.8</v>
      </c>
      <c r="K162" s="389">
        <v>486.92</v>
      </c>
      <c r="L162" s="420">
        <v>158</v>
      </c>
      <c r="M162" s="368"/>
      <c r="N162" s="201" t="s">
        <v>270</v>
      </c>
      <c r="O162" s="163"/>
      <c r="P162" s="163"/>
      <c r="Q162" s="126"/>
      <c r="R162" s="126"/>
    </row>
    <row r="163" spans="1:18" ht="21.75" customHeight="1">
      <c r="A163" s="136" t="s">
        <v>59</v>
      </c>
      <c r="B163" s="62" t="s">
        <v>142</v>
      </c>
      <c r="C163" s="62" t="s">
        <v>143</v>
      </c>
      <c r="D163" s="160"/>
      <c r="E163" s="160"/>
      <c r="F163" s="160"/>
      <c r="G163" s="280">
        <v>135</v>
      </c>
      <c r="H163" s="281">
        <v>135</v>
      </c>
      <c r="I163" s="350"/>
      <c r="J163" s="390"/>
      <c r="K163" s="390"/>
      <c r="L163" s="421"/>
      <c r="M163" s="369"/>
      <c r="N163" s="207"/>
      <c r="O163" s="163"/>
      <c r="P163" s="164"/>
      <c r="Q163" s="126"/>
      <c r="R163" s="126"/>
    </row>
    <row r="164" spans="1:16" ht="21.75" customHeight="1">
      <c r="A164" s="136" t="s">
        <v>59</v>
      </c>
      <c r="B164" s="62" t="s">
        <v>37</v>
      </c>
      <c r="C164" s="62" t="s">
        <v>62</v>
      </c>
      <c r="D164" s="118"/>
      <c r="E164" s="118"/>
      <c r="F164" s="118"/>
      <c r="G164" s="269">
        <v>356.6</v>
      </c>
      <c r="H164" s="266">
        <v>81.53</v>
      </c>
      <c r="I164" s="237"/>
      <c r="J164" s="385"/>
      <c r="K164" s="385"/>
      <c r="L164" s="413"/>
      <c r="M164" s="363"/>
      <c r="N164" s="142"/>
      <c r="O164" s="59"/>
      <c r="P164" s="59"/>
    </row>
    <row r="165" spans="1:18" s="107" customFormat="1" ht="21.75" customHeight="1" thickBot="1">
      <c r="A165" s="131" t="s">
        <v>59</v>
      </c>
      <c r="B165" s="132"/>
      <c r="C165" s="132" t="s">
        <v>63</v>
      </c>
      <c r="D165" s="132"/>
      <c r="E165" s="132"/>
      <c r="F165" s="132"/>
      <c r="G165" s="261">
        <f>SUM(G143:G164)</f>
        <v>2425.1</v>
      </c>
      <c r="H165" s="252">
        <f>SUM(H143:H164)</f>
        <v>1398.75</v>
      </c>
      <c r="I165" s="255">
        <f>SUM(I142:I164)</f>
        <v>747.1</v>
      </c>
      <c r="J165" s="236">
        <f>SUM(J143:J164)</f>
        <v>1677.3</v>
      </c>
      <c r="K165" s="236">
        <f>SUM(K143:K164)</f>
        <v>950.1500000000001</v>
      </c>
      <c r="L165" s="416">
        <f>SUM(L143:L164)</f>
        <v>1179.2</v>
      </c>
      <c r="M165" s="335"/>
      <c r="N165" s="121"/>
      <c r="O165" s="109"/>
      <c r="P165" s="109"/>
      <c r="Q165" s="109"/>
      <c r="R165" s="109"/>
    </row>
    <row r="166" spans="1:18" s="107" customFormat="1" ht="25.5" customHeight="1" thickBot="1">
      <c r="A166" s="109"/>
      <c r="B166" s="109"/>
      <c r="C166" s="109"/>
      <c r="D166" s="109"/>
      <c r="E166" s="109"/>
      <c r="F166" s="109"/>
      <c r="G166" s="227"/>
      <c r="H166" s="227"/>
      <c r="I166" s="227"/>
      <c r="J166" s="227"/>
      <c r="K166" s="227"/>
      <c r="L166" s="405"/>
      <c r="M166" s="329"/>
      <c r="N166" s="115"/>
      <c r="O166" s="109"/>
      <c r="P166" s="109"/>
      <c r="Q166" s="109"/>
      <c r="R166" s="109"/>
    </row>
    <row r="167" spans="1:18" s="107" customFormat="1" ht="21.75" customHeight="1">
      <c r="A167" s="134" t="s">
        <v>131</v>
      </c>
      <c r="B167" s="135"/>
      <c r="C167" s="135" t="s">
        <v>132</v>
      </c>
      <c r="D167" s="135"/>
      <c r="E167" s="135"/>
      <c r="F167" s="135"/>
      <c r="G167" s="260"/>
      <c r="H167" s="258"/>
      <c r="I167" s="256"/>
      <c r="J167" s="234"/>
      <c r="K167" s="234"/>
      <c r="L167" s="417"/>
      <c r="M167" s="332"/>
      <c r="N167" s="123"/>
      <c r="O167" s="109"/>
      <c r="P167" s="109"/>
      <c r="Q167" s="109"/>
      <c r="R167" s="109"/>
    </row>
    <row r="168" spans="1:18" s="107" customFormat="1" ht="21.75" customHeight="1">
      <c r="A168" s="190" t="s">
        <v>131</v>
      </c>
      <c r="B168" s="189" t="s">
        <v>7</v>
      </c>
      <c r="C168" s="205" t="s">
        <v>125</v>
      </c>
      <c r="D168" s="189"/>
      <c r="E168" s="189"/>
      <c r="F168" s="189"/>
      <c r="G168" s="282"/>
      <c r="H168" s="259"/>
      <c r="I168" s="257"/>
      <c r="J168" s="383"/>
      <c r="K168" s="383"/>
      <c r="L168" s="422"/>
      <c r="M168" s="362"/>
      <c r="N168" s="142"/>
      <c r="O168" s="109"/>
      <c r="P168" s="109"/>
      <c r="Q168" s="109"/>
      <c r="R168" s="109"/>
    </row>
    <row r="169" spans="1:18" s="60" customFormat="1" ht="21.75" customHeight="1">
      <c r="A169" s="136" t="s">
        <v>131</v>
      </c>
      <c r="B169" s="62" t="s">
        <v>2</v>
      </c>
      <c r="C169" s="62" t="s">
        <v>13</v>
      </c>
      <c r="D169" s="62"/>
      <c r="E169" s="62"/>
      <c r="F169" s="62"/>
      <c r="G169" s="254">
        <v>40</v>
      </c>
      <c r="H169" s="249">
        <v>29.16</v>
      </c>
      <c r="I169" s="238">
        <v>40</v>
      </c>
      <c r="J169" s="230">
        <v>48</v>
      </c>
      <c r="K169" s="230">
        <v>47.72</v>
      </c>
      <c r="L169" s="412">
        <v>40</v>
      </c>
      <c r="M169" s="333"/>
      <c r="N169" s="119"/>
      <c r="O169" s="59"/>
      <c r="P169" s="59"/>
      <c r="Q169" s="59"/>
      <c r="R169" s="59"/>
    </row>
    <row r="170" spans="1:18" s="107" customFormat="1" ht="21.75" customHeight="1" thickBot="1">
      <c r="A170" s="131" t="s">
        <v>131</v>
      </c>
      <c r="B170" s="132"/>
      <c r="C170" s="132" t="s">
        <v>132</v>
      </c>
      <c r="D170" s="132"/>
      <c r="E170" s="132"/>
      <c r="F170" s="132"/>
      <c r="G170" s="261">
        <f>SUM(G168:G169)</f>
        <v>40</v>
      </c>
      <c r="H170" s="252">
        <f>SUM(H169)</f>
        <v>29.16</v>
      </c>
      <c r="I170" s="243">
        <f>SUM(I167:I169)</f>
        <v>40</v>
      </c>
      <c r="J170" s="236">
        <f>SUM(J169)</f>
        <v>48</v>
      </c>
      <c r="K170" s="236">
        <f>SUM(K169)</f>
        <v>47.72</v>
      </c>
      <c r="L170" s="416">
        <f>SUM(L168:L169)</f>
        <v>40</v>
      </c>
      <c r="M170" s="335"/>
      <c r="N170" s="121"/>
      <c r="O170" s="109"/>
      <c r="P170" s="109"/>
      <c r="Q170" s="109"/>
      <c r="R170" s="109"/>
    </row>
    <row r="171" spans="1:18" s="107" customFormat="1" ht="21.75" customHeight="1" thickBot="1">
      <c r="A171" s="109"/>
      <c r="B171" s="109"/>
      <c r="C171" s="109"/>
      <c r="D171" s="109"/>
      <c r="E171" s="109"/>
      <c r="F171" s="109"/>
      <c r="G171" s="227"/>
      <c r="H171" s="227"/>
      <c r="I171" s="227"/>
      <c r="J171" s="227"/>
      <c r="K171" s="227"/>
      <c r="L171" s="405"/>
      <c r="M171" s="329"/>
      <c r="N171" s="115"/>
      <c r="O171" s="109"/>
      <c r="P171" s="109"/>
      <c r="Q171" s="109"/>
      <c r="R171" s="109"/>
    </row>
    <row r="172" spans="1:18" s="107" customFormat="1" ht="21.75" customHeight="1">
      <c r="A172" s="134"/>
      <c r="B172" s="135"/>
      <c r="C172" s="135" t="s">
        <v>120</v>
      </c>
      <c r="D172" s="135"/>
      <c r="E172" s="135"/>
      <c r="F172" s="135"/>
      <c r="G172" s="260"/>
      <c r="H172" s="258"/>
      <c r="I172" s="351"/>
      <c r="J172" s="234"/>
      <c r="K172" s="234"/>
      <c r="L172" s="423"/>
      <c r="M172" s="374"/>
      <c r="N172" s="378"/>
      <c r="O172" s="109"/>
      <c r="P172" s="109"/>
      <c r="Q172" s="109"/>
      <c r="R172" s="109"/>
    </row>
    <row r="173" spans="1:18" s="107" customFormat="1" ht="21.75" customHeight="1">
      <c r="A173" s="190" t="s">
        <v>64</v>
      </c>
      <c r="B173" s="189" t="s">
        <v>7</v>
      </c>
      <c r="C173" s="205" t="s">
        <v>125</v>
      </c>
      <c r="D173" s="189"/>
      <c r="E173" s="189"/>
      <c r="F173" s="189"/>
      <c r="G173" s="283"/>
      <c r="H173" s="284"/>
      <c r="I173" s="352"/>
      <c r="J173" s="322"/>
      <c r="K173" s="227"/>
      <c r="L173" s="424"/>
      <c r="M173" s="375"/>
      <c r="N173" s="191"/>
      <c r="O173" s="109"/>
      <c r="P173" s="109"/>
      <c r="Q173" s="109"/>
      <c r="R173" s="109"/>
    </row>
    <row r="174" spans="1:16" ht="21.75" customHeight="1">
      <c r="A174" s="136" t="s">
        <v>64</v>
      </c>
      <c r="B174" s="62" t="s">
        <v>2</v>
      </c>
      <c r="C174" s="62" t="s">
        <v>13</v>
      </c>
      <c r="D174" s="62"/>
      <c r="E174" s="62"/>
      <c r="F174" s="62"/>
      <c r="G174" s="262">
        <v>82</v>
      </c>
      <c r="H174" s="285">
        <v>81.21</v>
      </c>
      <c r="I174" s="224">
        <v>92</v>
      </c>
      <c r="J174" s="294">
        <v>92</v>
      </c>
      <c r="K174" s="238">
        <v>65.29</v>
      </c>
      <c r="L174" s="425">
        <v>85</v>
      </c>
      <c r="M174" s="376"/>
      <c r="N174" s="211" t="s">
        <v>145</v>
      </c>
      <c r="O174" s="59"/>
      <c r="P174" s="59"/>
    </row>
    <row r="175" spans="1:18" s="125" customFormat="1" ht="21.75" customHeight="1" thickBot="1">
      <c r="A175" s="131" t="s">
        <v>64</v>
      </c>
      <c r="B175" s="132"/>
      <c r="C175" s="132" t="s">
        <v>120</v>
      </c>
      <c r="D175" s="132"/>
      <c r="E175" s="132"/>
      <c r="F175" s="132"/>
      <c r="G175" s="255">
        <f>SUM(G173:G174)</f>
        <v>82</v>
      </c>
      <c r="H175" s="250">
        <f>SUM(H172:H174)</f>
        <v>81.21</v>
      </c>
      <c r="I175" s="246">
        <f>SUM(I172:I174)</f>
        <v>92</v>
      </c>
      <c r="J175" s="232">
        <f>SUM(J174)</f>
        <v>92</v>
      </c>
      <c r="K175" s="243">
        <f>SUM(K174)</f>
        <v>65.29</v>
      </c>
      <c r="L175" s="426">
        <f>SUM(L173:L174)</f>
        <v>85</v>
      </c>
      <c r="M175" s="377"/>
      <c r="N175" s="220"/>
      <c r="O175" s="109"/>
      <c r="P175" s="109"/>
      <c r="Q175" s="109"/>
      <c r="R175" s="109"/>
    </row>
    <row r="176" spans="7:14" s="109" customFormat="1" ht="25.5" customHeight="1" thickBot="1">
      <c r="G176" s="227"/>
      <c r="H176" s="227"/>
      <c r="I176" s="227"/>
      <c r="J176" s="227"/>
      <c r="K176" s="227"/>
      <c r="L176" s="405"/>
      <c r="M176" s="329"/>
      <c r="N176" s="115"/>
    </row>
    <row r="177" spans="1:14" s="109" customFormat="1" ht="21.75" customHeight="1">
      <c r="A177" s="134"/>
      <c r="B177" s="135"/>
      <c r="C177" s="135" t="s">
        <v>108</v>
      </c>
      <c r="D177" s="135"/>
      <c r="E177" s="135"/>
      <c r="F177" s="135"/>
      <c r="G177" s="260"/>
      <c r="H177" s="258"/>
      <c r="I177" s="256"/>
      <c r="J177" s="234"/>
      <c r="K177" s="234"/>
      <c r="L177" s="417"/>
      <c r="M177" s="332"/>
      <c r="N177" s="123"/>
    </row>
    <row r="178" spans="1:18" s="117" customFormat="1" ht="21.75" customHeight="1">
      <c r="A178" s="136" t="s">
        <v>107</v>
      </c>
      <c r="B178" s="62" t="s">
        <v>2</v>
      </c>
      <c r="C178" s="62" t="s">
        <v>13</v>
      </c>
      <c r="D178" s="62"/>
      <c r="E178" s="62"/>
      <c r="F178" s="62"/>
      <c r="G178" s="263">
        <v>84.9</v>
      </c>
      <c r="H178" s="264">
        <v>68.4</v>
      </c>
      <c r="I178" s="228">
        <v>33</v>
      </c>
      <c r="J178" s="239">
        <v>33</v>
      </c>
      <c r="K178" s="239">
        <v>2.4</v>
      </c>
      <c r="L178" s="414">
        <v>24</v>
      </c>
      <c r="M178" s="334"/>
      <c r="N178" s="175" t="s">
        <v>245</v>
      </c>
      <c r="O178" s="178"/>
      <c r="P178" s="59"/>
      <c r="Q178" s="59"/>
      <c r="R178" s="59"/>
    </row>
    <row r="179" spans="1:18" s="107" customFormat="1" ht="21.75" customHeight="1" thickBot="1">
      <c r="A179" s="131" t="s">
        <v>107</v>
      </c>
      <c r="B179" s="132"/>
      <c r="C179" s="132" t="s">
        <v>108</v>
      </c>
      <c r="D179" s="132"/>
      <c r="E179" s="132"/>
      <c r="F179" s="132"/>
      <c r="G179" s="261">
        <f>SUM(G178)</f>
        <v>84.9</v>
      </c>
      <c r="H179" s="252">
        <f>SUM(H178)</f>
        <v>68.4</v>
      </c>
      <c r="I179" s="243">
        <f>SUM(I177:I178)</f>
        <v>33</v>
      </c>
      <c r="J179" s="236">
        <f>SUM(J178)</f>
        <v>33</v>
      </c>
      <c r="K179" s="236">
        <f>SUM(K178)</f>
        <v>2.4</v>
      </c>
      <c r="L179" s="416">
        <f>SUM(L178)</f>
        <v>24</v>
      </c>
      <c r="M179" s="335"/>
      <c r="N179" s="121"/>
      <c r="O179" s="109"/>
      <c r="P179" s="109"/>
      <c r="Q179" s="109"/>
      <c r="R179" s="109"/>
    </row>
    <row r="180" spans="1:18" s="107" customFormat="1" ht="25.5" customHeight="1" thickBot="1">
      <c r="A180" s="109"/>
      <c r="B180" s="109"/>
      <c r="C180" s="109"/>
      <c r="D180" s="109"/>
      <c r="E180" s="109"/>
      <c r="F180" s="109"/>
      <c r="G180" s="227"/>
      <c r="H180" s="227"/>
      <c r="I180" s="227"/>
      <c r="J180" s="227"/>
      <c r="K180" s="227"/>
      <c r="L180" s="405"/>
      <c r="M180" s="329"/>
      <c r="N180" s="115"/>
      <c r="O180" s="109"/>
      <c r="P180" s="109"/>
      <c r="Q180" s="109"/>
      <c r="R180" s="109"/>
    </row>
    <row r="181" spans="1:18" s="107" customFormat="1" ht="21.75" customHeight="1">
      <c r="A181" s="134"/>
      <c r="B181" s="135"/>
      <c r="C181" s="135" t="s">
        <v>70</v>
      </c>
      <c r="D181" s="135"/>
      <c r="E181" s="135"/>
      <c r="F181" s="135"/>
      <c r="G181" s="260"/>
      <c r="H181" s="258"/>
      <c r="I181" s="256"/>
      <c r="J181" s="234"/>
      <c r="K181" s="234"/>
      <c r="L181" s="417"/>
      <c r="M181" s="332"/>
      <c r="N181" s="123"/>
      <c r="O181" s="109"/>
      <c r="P181" s="109"/>
      <c r="Q181" s="109"/>
      <c r="R181" s="109"/>
    </row>
    <row r="182" spans="1:18" s="60" customFormat="1" ht="21.75" customHeight="1">
      <c r="A182" s="136" t="s">
        <v>65</v>
      </c>
      <c r="B182" s="62" t="s">
        <v>5</v>
      </c>
      <c r="C182" s="62" t="s">
        <v>8</v>
      </c>
      <c r="D182" s="62"/>
      <c r="E182" s="62"/>
      <c r="F182" s="62"/>
      <c r="G182" s="254"/>
      <c r="H182" s="249"/>
      <c r="I182" s="238"/>
      <c r="J182" s="230"/>
      <c r="K182" s="230"/>
      <c r="L182" s="412"/>
      <c r="M182" s="333"/>
      <c r="N182" s="119"/>
      <c r="O182" s="127"/>
      <c r="P182" s="59"/>
      <c r="Q182" s="59"/>
      <c r="R182" s="59"/>
    </row>
    <row r="183" spans="1:16" ht="21.75" customHeight="1">
      <c r="A183" s="136" t="s">
        <v>65</v>
      </c>
      <c r="B183" s="62" t="s">
        <v>7</v>
      </c>
      <c r="C183" s="62" t="s">
        <v>28</v>
      </c>
      <c r="D183" s="62"/>
      <c r="E183" s="62"/>
      <c r="F183" s="62"/>
      <c r="G183" s="254"/>
      <c r="H183" s="249"/>
      <c r="I183" s="238"/>
      <c r="J183" s="230"/>
      <c r="K183" s="230"/>
      <c r="L183" s="412"/>
      <c r="M183" s="333"/>
      <c r="N183" s="119"/>
      <c r="O183" s="59"/>
      <c r="P183" s="59"/>
    </row>
    <row r="184" spans="1:16" ht="21.75" customHeight="1">
      <c r="A184" s="136" t="s">
        <v>65</v>
      </c>
      <c r="B184" s="62" t="s">
        <v>66</v>
      </c>
      <c r="C184" s="62" t="s">
        <v>67</v>
      </c>
      <c r="D184" s="62"/>
      <c r="E184" s="62"/>
      <c r="F184" s="62"/>
      <c r="G184" s="254"/>
      <c r="H184" s="249">
        <v>2.5</v>
      </c>
      <c r="I184" s="238">
        <v>3</v>
      </c>
      <c r="J184" s="230">
        <v>3</v>
      </c>
      <c r="K184" s="230">
        <v>1.74</v>
      </c>
      <c r="L184" s="412"/>
      <c r="M184" s="333"/>
      <c r="N184" s="119"/>
      <c r="O184" s="59"/>
      <c r="P184" s="59"/>
    </row>
    <row r="185" spans="1:16" ht="21.75" customHeight="1">
      <c r="A185" s="136" t="s">
        <v>65</v>
      </c>
      <c r="B185" s="62" t="s">
        <v>68</v>
      </c>
      <c r="C185" s="62" t="s">
        <v>69</v>
      </c>
      <c r="D185" s="62"/>
      <c r="E185" s="62"/>
      <c r="F185" s="62"/>
      <c r="G185" s="254"/>
      <c r="H185" s="249"/>
      <c r="I185" s="238"/>
      <c r="J185" s="230">
        <v>30.3</v>
      </c>
      <c r="K185" s="230">
        <v>0</v>
      </c>
      <c r="L185" s="412"/>
      <c r="M185" s="333"/>
      <c r="N185" s="119"/>
      <c r="O185" s="59"/>
      <c r="P185" s="59"/>
    </row>
    <row r="186" spans="1:16" ht="21.75" customHeight="1">
      <c r="A186" s="136" t="s">
        <v>65</v>
      </c>
      <c r="B186" s="62" t="s">
        <v>31</v>
      </c>
      <c r="C186" s="62" t="s">
        <v>32</v>
      </c>
      <c r="D186" s="62"/>
      <c r="E186" s="62"/>
      <c r="F186" s="62"/>
      <c r="G186" s="254"/>
      <c r="H186" s="249"/>
      <c r="I186" s="238"/>
      <c r="J186" s="230">
        <v>308.6</v>
      </c>
      <c r="K186" s="230">
        <v>0</v>
      </c>
      <c r="L186" s="412"/>
      <c r="M186" s="333"/>
      <c r="N186" s="119"/>
      <c r="O186" s="59"/>
      <c r="P186" s="59"/>
    </row>
    <row r="187" spans="1:16" ht="28.5" customHeight="1">
      <c r="A187" s="136" t="s">
        <v>65</v>
      </c>
      <c r="B187" s="62" t="s">
        <v>2</v>
      </c>
      <c r="C187" s="62" t="s">
        <v>13</v>
      </c>
      <c r="D187" s="62"/>
      <c r="E187" s="62"/>
      <c r="F187" s="62"/>
      <c r="G187" s="254">
        <v>80</v>
      </c>
      <c r="H187" s="249">
        <v>26.47</v>
      </c>
      <c r="I187" s="238">
        <v>180</v>
      </c>
      <c r="J187" s="230">
        <v>2407.6</v>
      </c>
      <c r="K187" s="230">
        <v>184.6</v>
      </c>
      <c r="L187" s="412">
        <v>2327.4</v>
      </c>
      <c r="M187" s="333"/>
      <c r="N187" s="210" t="s">
        <v>260</v>
      </c>
      <c r="O187" s="163"/>
      <c r="P187" s="59"/>
    </row>
    <row r="188" spans="1:16" ht="21.75" customHeight="1">
      <c r="A188" s="136" t="s">
        <v>65</v>
      </c>
      <c r="B188" s="62" t="s">
        <v>9</v>
      </c>
      <c r="C188" s="62" t="s">
        <v>10</v>
      </c>
      <c r="D188" s="62"/>
      <c r="E188" s="62"/>
      <c r="F188" s="62"/>
      <c r="G188" s="263"/>
      <c r="H188" s="264"/>
      <c r="I188" s="228"/>
      <c r="J188" s="239">
        <v>676.3</v>
      </c>
      <c r="K188" s="239">
        <v>0</v>
      </c>
      <c r="L188" s="414">
        <v>676.3</v>
      </c>
      <c r="M188" s="334"/>
      <c r="N188" s="179" t="s">
        <v>234</v>
      </c>
      <c r="O188" s="163"/>
      <c r="P188" s="59"/>
    </row>
    <row r="189" spans="1:16" ht="26.25" customHeight="1">
      <c r="A189" s="136" t="s">
        <v>65</v>
      </c>
      <c r="B189" s="62" t="s">
        <v>3</v>
      </c>
      <c r="C189" s="62" t="s">
        <v>4</v>
      </c>
      <c r="D189" s="62"/>
      <c r="E189" s="62"/>
      <c r="F189" s="62"/>
      <c r="G189" s="254"/>
      <c r="H189" s="249"/>
      <c r="I189" s="238"/>
      <c r="J189" s="230">
        <v>8782.2</v>
      </c>
      <c r="K189" s="230">
        <v>0</v>
      </c>
      <c r="L189" s="412">
        <v>9202</v>
      </c>
      <c r="M189" s="333"/>
      <c r="N189" s="202" t="s">
        <v>259</v>
      </c>
      <c r="O189" s="59"/>
      <c r="P189" s="59"/>
    </row>
    <row r="190" spans="1:16" ht="26.25" customHeight="1">
      <c r="A190" s="143" t="s">
        <v>65</v>
      </c>
      <c r="B190" s="144" t="s">
        <v>150</v>
      </c>
      <c r="C190" s="144" t="s">
        <v>151</v>
      </c>
      <c r="D190" s="144"/>
      <c r="E190" s="144"/>
      <c r="F190" s="144"/>
      <c r="G190" s="270"/>
      <c r="H190" s="251"/>
      <c r="I190" s="241"/>
      <c r="J190" s="235"/>
      <c r="K190" s="235"/>
      <c r="L190" s="415">
        <v>40</v>
      </c>
      <c r="M190" s="337"/>
      <c r="N190" s="371" t="s">
        <v>160</v>
      </c>
      <c r="O190" s="59"/>
      <c r="P190" s="59"/>
    </row>
    <row r="191" spans="1:16" ht="21.75" customHeight="1">
      <c r="A191" s="143" t="s">
        <v>65</v>
      </c>
      <c r="B191" s="144" t="s">
        <v>231</v>
      </c>
      <c r="C191" s="144" t="s">
        <v>235</v>
      </c>
      <c r="D191" s="144"/>
      <c r="E191" s="144"/>
      <c r="F191" s="144"/>
      <c r="G191" s="270">
        <v>80</v>
      </c>
      <c r="H191" s="251">
        <v>80</v>
      </c>
      <c r="I191" s="241">
        <v>100</v>
      </c>
      <c r="J191" s="235">
        <v>100</v>
      </c>
      <c r="K191" s="235">
        <v>100</v>
      </c>
      <c r="L191" s="415">
        <v>90</v>
      </c>
      <c r="M191" s="337"/>
      <c r="N191" s="155" t="s">
        <v>160</v>
      </c>
      <c r="O191" s="59"/>
      <c r="P191" s="59"/>
    </row>
    <row r="192" spans="1:18" s="125" customFormat="1" ht="21.75" customHeight="1" thickBot="1">
      <c r="A192" s="131" t="s">
        <v>65</v>
      </c>
      <c r="B192" s="132"/>
      <c r="C192" s="132" t="s">
        <v>70</v>
      </c>
      <c r="D192" s="132"/>
      <c r="E192" s="132"/>
      <c r="F192" s="132"/>
      <c r="G192" s="261">
        <f>SUM(G182:G191)</f>
        <v>160</v>
      </c>
      <c r="H192" s="252">
        <f>SUM(H182:H191)</f>
        <v>108.97</v>
      </c>
      <c r="I192" s="243">
        <f>SUM(I181:I191)</f>
        <v>283</v>
      </c>
      <c r="J192" s="236">
        <f>SUM(J182:J191)</f>
        <v>12308</v>
      </c>
      <c r="K192" s="236">
        <f>SUM(K182:K191)</f>
        <v>286.34000000000003</v>
      </c>
      <c r="L192" s="416">
        <f>SUM(L182:L191)</f>
        <v>12335.7</v>
      </c>
      <c r="M192" s="335"/>
      <c r="N192" s="121"/>
      <c r="O192" s="109"/>
      <c r="P192" s="109"/>
      <c r="Q192" s="109"/>
      <c r="R192" s="109"/>
    </row>
    <row r="193" spans="7:14" s="109" customFormat="1" ht="25.5" customHeight="1" thickBot="1">
      <c r="G193" s="227"/>
      <c r="H193" s="227"/>
      <c r="I193" s="227"/>
      <c r="J193" s="227"/>
      <c r="K193" s="227"/>
      <c r="L193" s="405"/>
      <c r="M193" s="329"/>
      <c r="N193" s="115"/>
    </row>
    <row r="194" spans="1:14" s="109" customFormat="1" ht="21.75" customHeight="1">
      <c r="A194" s="134"/>
      <c r="B194" s="135"/>
      <c r="C194" s="135" t="s">
        <v>158</v>
      </c>
      <c r="D194" s="135"/>
      <c r="E194" s="135"/>
      <c r="F194" s="135"/>
      <c r="G194" s="260"/>
      <c r="H194" s="258"/>
      <c r="I194" s="256"/>
      <c r="J194" s="234"/>
      <c r="K194" s="234"/>
      <c r="L194" s="417"/>
      <c r="M194" s="332"/>
      <c r="N194" s="123"/>
    </row>
    <row r="195" spans="1:42" s="118" customFormat="1" ht="21.75" customHeight="1">
      <c r="A195" s="136" t="s">
        <v>172</v>
      </c>
      <c r="B195" s="62" t="s">
        <v>5</v>
      </c>
      <c r="C195" s="62" t="s">
        <v>8</v>
      </c>
      <c r="D195" s="62"/>
      <c r="E195" s="62"/>
      <c r="F195" s="62"/>
      <c r="G195" s="254"/>
      <c r="H195" s="249"/>
      <c r="I195" s="238"/>
      <c r="J195" s="230"/>
      <c r="K195" s="230"/>
      <c r="L195" s="412">
        <v>0</v>
      </c>
      <c r="M195" s="333"/>
      <c r="N195" s="11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68"/>
    </row>
    <row r="196" spans="1:16" ht="21.75" customHeight="1">
      <c r="A196" s="136" t="s">
        <v>172</v>
      </c>
      <c r="B196" s="62" t="s">
        <v>2</v>
      </c>
      <c r="C196" s="62" t="s">
        <v>13</v>
      </c>
      <c r="D196" s="62"/>
      <c r="E196" s="62"/>
      <c r="F196" s="62"/>
      <c r="G196" s="254"/>
      <c r="H196" s="249"/>
      <c r="I196" s="238"/>
      <c r="J196" s="230"/>
      <c r="K196" s="230"/>
      <c r="L196" s="412"/>
      <c r="M196" s="333"/>
      <c r="N196" s="119"/>
      <c r="O196" s="59"/>
      <c r="P196" s="59"/>
    </row>
    <row r="197" spans="1:18" s="107" customFormat="1" ht="21.75" customHeight="1" thickBot="1">
      <c r="A197" s="131" t="s">
        <v>172</v>
      </c>
      <c r="B197" s="132"/>
      <c r="C197" s="138" t="s">
        <v>158</v>
      </c>
      <c r="D197" s="132"/>
      <c r="E197" s="132"/>
      <c r="F197" s="132"/>
      <c r="G197" s="261"/>
      <c r="H197" s="252"/>
      <c r="I197" s="243"/>
      <c r="J197" s="236"/>
      <c r="K197" s="236"/>
      <c r="L197" s="416">
        <f>SUM(L195:L196)</f>
        <v>0</v>
      </c>
      <c r="M197" s="335"/>
      <c r="N197" s="121"/>
      <c r="O197" s="109"/>
      <c r="P197" s="109"/>
      <c r="Q197" s="109"/>
      <c r="R197" s="109"/>
    </row>
    <row r="198" spans="7:14" s="109" customFormat="1" ht="25.5" customHeight="1" thickBot="1">
      <c r="G198" s="227"/>
      <c r="H198" s="227"/>
      <c r="I198" s="227"/>
      <c r="J198" s="227"/>
      <c r="K198" s="227"/>
      <c r="L198" s="405"/>
      <c r="M198" s="329"/>
      <c r="N198" s="115"/>
    </row>
    <row r="199" spans="1:14" s="109" customFormat="1" ht="21.75" customHeight="1">
      <c r="A199" s="134"/>
      <c r="B199" s="135"/>
      <c r="C199" s="135" t="s">
        <v>157</v>
      </c>
      <c r="D199" s="135"/>
      <c r="E199" s="135"/>
      <c r="F199" s="135"/>
      <c r="G199" s="260"/>
      <c r="H199" s="258"/>
      <c r="I199" s="256"/>
      <c r="J199" s="234"/>
      <c r="K199" s="234"/>
      <c r="L199" s="417"/>
      <c r="M199" s="332"/>
      <c r="N199" s="123"/>
    </row>
    <row r="200" spans="1:42" s="118" customFormat="1" ht="21.75" customHeight="1">
      <c r="A200" s="136" t="s">
        <v>156</v>
      </c>
      <c r="B200" s="62" t="s">
        <v>5</v>
      </c>
      <c r="C200" s="62" t="s">
        <v>121</v>
      </c>
      <c r="D200" s="62"/>
      <c r="E200" s="62"/>
      <c r="F200" s="62"/>
      <c r="G200" s="254"/>
      <c r="H200" s="249"/>
      <c r="I200" s="238"/>
      <c r="J200" s="230"/>
      <c r="K200" s="230"/>
      <c r="L200" s="412"/>
      <c r="M200" s="333"/>
      <c r="N200" s="11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68"/>
    </row>
    <row r="201" spans="1:16" ht="21.75" customHeight="1">
      <c r="A201" s="136" t="s">
        <v>156</v>
      </c>
      <c r="B201" s="62" t="s">
        <v>2</v>
      </c>
      <c r="C201" s="62" t="s">
        <v>13</v>
      </c>
      <c r="D201" s="62"/>
      <c r="E201" s="62"/>
      <c r="F201" s="62"/>
      <c r="G201" s="254">
        <v>60</v>
      </c>
      <c r="H201" s="249">
        <v>60</v>
      </c>
      <c r="I201" s="238">
        <v>60</v>
      </c>
      <c r="J201" s="230">
        <v>60</v>
      </c>
      <c r="K201" s="230">
        <v>60</v>
      </c>
      <c r="L201" s="412">
        <v>30</v>
      </c>
      <c r="M201" s="333"/>
      <c r="N201" s="119" t="s">
        <v>146</v>
      </c>
      <c r="O201" s="59"/>
      <c r="P201" s="59"/>
    </row>
    <row r="202" spans="1:16" ht="21.75" customHeight="1">
      <c r="A202" s="136" t="s">
        <v>156</v>
      </c>
      <c r="B202" s="62" t="s">
        <v>9</v>
      </c>
      <c r="C202" s="62" t="s">
        <v>10</v>
      </c>
      <c r="D202" s="62"/>
      <c r="E202" s="62"/>
      <c r="F202" s="62"/>
      <c r="G202" s="254"/>
      <c r="H202" s="249"/>
      <c r="I202" s="238"/>
      <c r="J202" s="230"/>
      <c r="K202" s="230"/>
      <c r="L202" s="412"/>
      <c r="M202" s="333"/>
      <c r="N202" s="119"/>
      <c r="O202" s="59"/>
      <c r="P202" s="59"/>
    </row>
    <row r="203" spans="1:16" ht="21.75" customHeight="1">
      <c r="A203" s="143" t="s">
        <v>156</v>
      </c>
      <c r="B203" s="144" t="s">
        <v>33</v>
      </c>
      <c r="C203" s="144" t="s">
        <v>34</v>
      </c>
      <c r="D203" s="144"/>
      <c r="E203" s="144"/>
      <c r="F203" s="144"/>
      <c r="G203" s="270"/>
      <c r="H203" s="251"/>
      <c r="I203" s="241"/>
      <c r="J203" s="235"/>
      <c r="K203" s="235"/>
      <c r="L203" s="415"/>
      <c r="M203" s="337"/>
      <c r="N203" s="155"/>
      <c r="O203" s="59"/>
      <c r="P203" s="59"/>
    </row>
    <row r="204" spans="1:16" ht="21.75" customHeight="1">
      <c r="A204" s="143" t="s">
        <v>156</v>
      </c>
      <c r="B204" s="144" t="s">
        <v>3</v>
      </c>
      <c r="C204" s="144" t="s">
        <v>4</v>
      </c>
      <c r="D204" s="144"/>
      <c r="E204" s="144"/>
      <c r="F204" s="144"/>
      <c r="G204" s="270"/>
      <c r="H204" s="251"/>
      <c r="I204" s="241"/>
      <c r="J204" s="235"/>
      <c r="K204" s="235"/>
      <c r="L204" s="415">
        <v>400</v>
      </c>
      <c r="M204" s="337"/>
      <c r="N204" s="155" t="s">
        <v>257</v>
      </c>
      <c r="O204" s="59"/>
      <c r="P204" s="59"/>
    </row>
    <row r="205" spans="1:18" s="107" customFormat="1" ht="21.75" customHeight="1" thickBot="1">
      <c r="A205" s="131" t="s">
        <v>156</v>
      </c>
      <c r="B205" s="132"/>
      <c r="C205" s="132" t="s">
        <v>157</v>
      </c>
      <c r="D205" s="132"/>
      <c r="E205" s="132"/>
      <c r="F205" s="132"/>
      <c r="G205" s="261">
        <f>SUM(G200:G203)</f>
        <v>60</v>
      </c>
      <c r="H205" s="252">
        <f>SUM(H200:H203)</f>
        <v>60</v>
      </c>
      <c r="I205" s="243">
        <f>SUM(I199:I203)</f>
        <v>60</v>
      </c>
      <c r="J205" s="236">
        <f>SUM(J201:J203)</f>
        <v>60</v>
      </c>
      <c r="K205" s="236">
        <f>SUM(K200:K203)</f>
        <v>60</v>
      </c>
      <c r="L205" s="416">
        <f>SUM(L200:L204)</f>
        <v>430</v>
      </c>
      <c r="M205" s="335"/>
      <c r="N205" s="121"/>
      <c r="O205" s="109"/>
      <c r="P205" s="109"/>
      <c r="Q205" s="109"/>
      <c r="R205" s="109"/>
    </row>
    <row r="206" spans="1:18" s="107" customFormat="1" ht="21.75" customHeight="1" thickBot="1">
      <c r="A206" s="109"/>
      <c r="B206" s="109"/>
      <c r="C206" s="109"/>
      <c r="D206" s="109"/>
      <c r="E206" s="109"/>
      <c r="F206" s="109"/>
      <c r="G206" s="227"/>
      <c r="H206" s="227"/>
      <c r="I206" s="227"/>
      <c r="J206" s="227"/>
      <c r="K206" s="227"/>
      <c r="L206" s="405"/>
      <c r="M206" s="329"/>
      <c r="N206" s="115"/>
      <c r="O206" s="109"/>
      <c r="P206" s="109"/>
      <c r="Q206" s="109"/>
      <c r="R206" s="109"/>
    </row>
    <row r="207" spans="1:18" s="107" customFormat="1" ht="21.75" customHeight="1">
      <c r="A207" s="134"/>
      <c r="B207" s="135"/>
      <c r="C207" s="135" t="s">
        <v>223</v>
      </c>
      <c r="D207" s="135"/>
      <c r="E207" s="135"/>
      <c r="F207" s="135"/>
      <c r="G207" s="310"/>
      <c r="H207" s="310"/>
      <c r="I207" s="310"/>
      <c r="J207" s="310"/>
      <c r="K207" s="234"/>
      <c r="L207" s="417"/>
      <c r="M207" s="332"/>
      <c r="N207" s="123"/>
      <c r="O207" s="109"/>
      <c r="P207" s="109"/>
      <c r="Q207" s="109"/>
      <c r="R207" s="109"/>
    </row>
    <row r="208" spans="1:18" s="320" customFormat="1" ht="21.75" customHeight="1">
      <c r="A208" s="317" t="s">
        <v>150</v>
      </c>
      <c r="B208" s="206" t="s">
        <v>5</v>
      </c>
      <c r="C208" s="206" t="s">
        <v>121</v>
      </c>
      <c r="D208" s="205"/>
      <c r="E208" s="205"/>
      <c r="F208" s="205"/>
      <c r="G208" s="318"/>
      <c r="H208" s="318"/>
      <c r="I208" s="353"/>
      <c r="J208" s="353">
        <v>10</v>
      </c>
      <c r="K208" s="385">
        <v>0</v>
      </c>
      <c r="L208" s="413"/>
      <c r="M208" s="363"/>
      <c r="N208" s="513" t="s">
        <v>246</v>
      </c>
      <c r="O208" s="319"/>
      <c r="P208" s="319"/>
      <c r="Q208" s="319"/>
      <c r="R208" s="319"/>
    </row>
    <row r="209" spans="1:18" s="320" customFormat="1" ht="21.75" customHeight="1">
      <c r="A209" s="321" t="s">
        <v>150</v>
      </c>
      <c r="B209" s="206" t="s">
        <v>7</v>
      </c>
      <c r="C209" s="206" t="s">
        <v>125</v>
      </c>
      <c r="D209" s="205"/>
      <c r="E209" s="205"/>
      <c r="F209" s="205"/>
      <c r="G209" s="318"/>
      <c r="H209" s="318"/>
      <c r="I209" s="353"/>
      <c r="J209" s="353">
        <v>27</v>
      </c>
      <c r="K209" s="385">
        <v>25.02</v>
      </c>
      <c r="L209" s="413"/>
      <c r="M209" s="363"/>
      <c r="N209" s="514"/>
      <c r="O209" s="319"/>
      <c r="P209" s="319"/>
      <c r="Q209" s="319"/>
      <c r="R209" s="319"/>
    </row>
    <row r="210" spans="1:18" s="320" customFormat="1" ht="21.75" customHeight="1">
      <c r="A210" s="321" t="s">
        <v>150</v>
      </c>
      <c r="B210" s="206" t="s">
        <v>66</v>
      </c>
      <c r="C210" s="206" t="s">
        <v>67</v>
      </c>
      <c r="D210" s="205"/>
      <c r="E210" s="205"/>
      <c r="F210" s="205"/>
      <c r="G210" s="318"/>
      <c r="H210" s="318"/>
      <c r="I210" s="353"/>
      <c r="J210" s="353">
        <v>5</v>
      </c>
      <c r="K210" s="385">
        <v>4.48</v>
      </c>
      <c r="L210" s="413"/>
      <c r="M210" s="363"/>
      <c r="N210" s="514"/>
      <c r="O210" s="319"/>
      <c r="P210" s="319"/>
      <c r="Q210" s="319"/>
      <c r="R210" s="319"/>
    </row>
    <row r="211" spans="1:18" s="320" customFormat="1" ht="21.75" customHeight="1">
      <c r="A211" s="321" t="s">
        <v>150</v>
      </c>
      <c r="B211" s="206" t="s">
        <v>72</v>
      </c>
      <c r="C211" s="62" t="s">
        <v>73</v>
      </c>
      <c r="D211" s="205"/>
      <c r="E211" s="205"/>
      <c r="F211" s="205"/>
      <c r="G211" s="318"/>
      <c r="H211" s="318"/>
      <c r="I211" s="353"/>
      <c r="J211" s="353">
        <v>1</v>
      </c>
      <c r="K211" s="385">
        <v>1</v>
      </c>
      <c r="L211" s="413"/>
      <c r="M211" s="363"/>
      <c r="N211" s="514"/>
      <c r="O211" s="319"/>
      <c r="P211" s="319"/>
      <c r="Q211" s="319"/>
      <c r="R211" s="319"/>
    </row>
    <row r="212" spans="1:18" s="320" customFormat="1" ht="21.75" customHeight="1">
      <c r="A212" s="321" t="s">
        <v>150</v>
      </c>
      <c r="B212" s="206" t="s">
        <v>2</v>
      </c>
      <c r="C212" s="62" t="s">
        <v>13</v>
      </c>
      <c r="D212" s="205"/>
      <c r="E212" s="205"/>
      <c r="F212" s="205"/>
      <c r="G212" s="318"/>
      <c r="H212" s="318"/>
      <c r="I212" s="353"/>
      <c r="J212" s="353">
        <v>253.4</v>
      </c>
      <c r="K212" s="385">
        <v>245.21</v>
      </c>
      <c r="L212" s="413"/>
      <c r="M212" s="363"/>
      <c r="N212" s="514"/>
      <c r="O212" s="319"/>
      <c r="P212" s="319"/>
      <c r="Q212" s="319"/>
      <c r="R212" s="319"/>
    </row>
    <row r="213" spans="1:18" s="320" customFormat="1" ht="21.75" customHeight="1">
      <c r="A213" s="321" t="s">
        <v>150</v>
      </c>
      <c r="B213" s="206" t="s">
        <v>9</v>
      </c>
      <c r="C213" s="206" t="s">
        <v>236</v>
      </c>
      <c r="D213" s="205"/>
      <c r="E213" s="205"/>
      <c r="F213" s="205"/>
      <c r="G213" s="318"/>
      <c r="H213" s="318"/>
      <c r="I213" s="353"/>
      <c r="J213" s="353">
        <v>0</v>
      </c>
      <c r="K213" s="385">
        <v>0</v>
      </c>
      <c r="L213" s="413"/>
      <c r="M213" s="363"/>
      <c r="N213" s="514"/>
      <c r="O213" s="319"/>
      <c r="P213" s="319"/>
      <c r="Q213" s="319"/>
      <c r="R213" s="319"/>
    </row>
    <row r="214" spans="1:18" s="320" customFormat="1" ht="21.75" customHeight="1">
      <c r="A214" s="321" t="s">
        <v>150</v>
      </c>
      <c r="B214" s="206" t="s">
        <v>33</v>
      </c>
      <c r="C214" s="206" t="s">
        <v>34</v>
      </c>
      <c r="D214" s="205"/>
      <c r="E214" s="205"/>
      <c r="F214" s="205"/>
      <c r="G214" s="318"/>
      <c r="H214" s="318"/>
      <c r="I214" s="353"/>
      <c r="J214" s="353">
        <v>12</v>
      </c>
      <c r="K214" s="385">
        <v>11.23</v>
      </c>
      <c r="L214" s="413"/>
      <c r="M214" s="363"/>
      <c r="N214" s="515"/>
      <c r="O214" s="319"/>
      <c r="P214" s="319"/>
      <c r="Q214" s="319"/>
      <c r="R214" s="319"/>
    </row>
    <row r="215" spans="1:18" s="107" customFormat="1" ht="21.75" customHeight="1">
      <c r="A215" s="199" t="s">
        <v>150</v>
      </c>
      <c r="B215" s="200" t="s">
        <v>224</v>
      </c>
      <c r="C215" s="200" t="s">
        <v>225</v>
      </c>
      <c r="D215" s="158"/>
      <c r="E215" s="158"/>
      <c r="F215" s="158"/>
      <c r="G215" s="309"/>
      <c r="H215" s="309"/>
      <c r="I215" s="294">
        <v>10</v>
      </c>
      <c r="J215" s="294">
        <v>0</v>
      </c>
      <c r="K215" s="230">
        <v>0</v>
      </c>
      <c r="L215" s="412">
        <v>10</v>
      </c>
      <c r="M215" s="333"/>
      <c r="N215" s="119" t="s">
        <v>228</v>
      </c>
      <c r="O215" s="109"/>
      <c r="P215" s="109"/>
      <c r="Q215" s="109"/>
      <c r="R215" s="109"/>
    </row>
    <row r="216" spans="1:18" s="107" customFormat="1" ht="21.75" customHeight="1">
      <c r="A216" s="290" t="s">
        <v>150</v>
      </c>
      <c r="B216" s="291" t="s">
        <v>37</v>
      </c>
      <c r="C216" s="144" t="s">
        <v>233</v>
      </c>
      <c r="D216" s="151"/>
      <c r="E216" s="151"/>
      <c r="F216" s="151"/>
      <c r="G216" s="322"/>
      <c r="H216" s="322"/>
      <c r="I216" s="231"/>
      <c r="J216" s="231">
        <v>0</v>
      </c>
      <c r="K216" s="235">
        <v>0</v>
      </c>
      <c r="L216" s="415"/>
      <c r="M216" s="337"/>
      <c r="N216" s="155"/>
      <c r="O216" s="109"/>
      <c r="P216" s="109"/>
      <c r="Q216" s="109"/>
      <c r="R216" s="109"/>
    </row>
    <row r="217" spans="1:18" s="107" customFormat="1" ht="21.75" customHeight="1" thickBot="1">
      <c r="A217" s="311" t="s">
        <v>150</v>
      </c>
      <c r="B217" s="312"/>
      <c r="C217" s="132" t="s">
        <v>223</v>
      </c>
      <c r="D217" s="132"/>
      <c r="E217" s="132"/>
      <c r="F217" s="132"/>
      <c r="G217" s="232"/>
      <c r="H217" s="232"/>
      <c r="I217" s="354">
        <v>10</v>
      </c>
      <c r="J217" s="232">
        <f>SUM(J208:J216)</f>
        <v>308.4</v>
      </c>
      <c r="K217" s="236">
        <f>SUM(K208:K216)</f>
        <v>286.94000000000005</v>
      </c>
      <c r="L217" s="416">
        <f>SUM(L208:L216)</f>
        <v>10</v>
      </c>
      <c r="M217" s="335"/>
      <c r="N217" s="121"/>
      <c r="O217" s="109"/>
      <c r="P217" s="109"/>
      <c r="Q217" s="109"/>
      <c r="R217" s="109"/>
    </row>
    <row r="218" spans="7:14" s="109" customFormat="1" ht="25.5" customHeight="1" thickBot="1">
      <c r="G218" s="227"/>
      <c r="H218" s="227"/>
      <c r="I218" s="227"/>
      <c r="J218" s="227"/>
      <c r="K218" s="227"/>
      <c r="L218" s="405"/>
      <c r="M218" s="329"/>
      <c r="N218" s="115"/>
    </row>
    <row r="219" spans="1:18" s="107" customFormat="1" ht="21.75" customHeight="1">
      <c r="A219" s="134"/>
      <c r="B219" s="135"/>
      <c r="C219" s="135" t="s">
        <v>249</v>
      </c>
      <c r="D219" s="135"/>
      <c r="E219" s="135"/>
      <c r="F219" s="135"/>
      <c r="G219" s="260"/>
      <c r="H219" s="258"/>
      <c r="I219" s="256"/>
      <c r="J219" s="234"/>
      <c r="K219" s="234"/>
      <c r="L219" s="417"/>
      <c r="M219" s="332"/>
      <c r="N219" s="123"/>
      <c r="O219" s="109"/>
      <c r="P219" s="109"/>
      <c r="Q219" s="109"/>
      <c r="R219" s="109"/>
    </row>
    <row r="220" spans="1:18" s="107" customFormat="1" ht="27.75" customHeight="1">
      <c r="A220" s="372" t="s">
        <v>247</v>
      </c>
      <c r="B220" s="313" t="s">
        <v>248</v>
      </c>
      <c r="C220" s="313" t="s">
        <v>250</v>
      </c>
      <c r="D220" s="158"/>
      <c r="E220" s="158"/>
      <c r="F220" s="158"/>
      <c r="G220" s="286"/>
      <c r="H220" s="287"/>
      <c r="I220" s="355"/>
      <c r="J220" s="230">
        <v>180</v>
      </c>
      <c r="K220" s="230">
        <v>180</v>
      </c>
      <c r="L220" s="412">
        <v>0</v>
      </c>
      <c r="M220" s="370"/>
      <c r="N220" s="202" t="s">
        <v>251</v>
      </c>
      <c r="O220" s="109"/>
      <c r="P220" s="109"/>
      <c r="Q220" s="109"/>
      <c r="R220" s="109"/>
    </row>
    <row r="221" spans="1:18" s="107" customFormat="1" ht="21.75" customHeight="1" thickBot="1">
      <c r="A221" s="131" t="s">
        <v>184</v>
      </c>
      <c r="B221" s="132"/>
      <c r="C221" s="132" t="s">
        <v>183</v>
      </c>
      <c r="D221" s="132"/>
      <c r="E221" s="132"/>
      <c r="F221" s="132"/>
      <c r="G221" s="261"/>
      <c r="H221" s="252"/>
      <c r="I221" s="243"/>
      <c r="J221" s="236">
        <f>SUM(J219:J220)</f>
        <v>180</v>
      </c>
      <c r="K221" s="236">
        <f>SUM(K219:K220)</f>
        <v>180</v>
      </c>
      <c r="L221" s="416">
        <f>SUM(L220)</f>
        <v>0</v>
      </c>
      <c r="M221" s="335"/>
      <c r="N221" s="121"/>
      <c r="O221" s="109"/>
      <c r="P221" s="109"/>
      <c r="Q221" s="109"/>
      <c r="R221" s="109"/>
    </row>
    <row r="222" spans="1:18" s="107" customFormat="1" ht="21.75" customHeight="1" thickBot="1">
      <c r="A222" s="109"/>
      <c r="B222" s="109"/>
      <c r="C222" s="109"/>
      <c r="D222" s="109"/>
      <c r="E222" s="109"/>
      <c r="F222" s="109"/>
      <c r="G222" s="227"/>
      <c r="H222" s="227"/>
      <c r="I222" s="227"/>
      <c r="J222" s="227"/>
      <c r="K222" s="227"/>
      <c r="L222" s="405"/>
      <c r="M222" s="329"/>
      <c r="N222" s="115"/>
      <c r="O222" s="109"/>
      <c r="P222" s="109"/>
      <c r="Q222" s="109"/>
      <c r="R222" s="109"/>
    </row>
    <row r="223" spans="1:18" s="107" customFormat="1" ht="21.75" customHeight="1">
      <c r="A223" s="134"/>
      <c r="B223" s="135"/>
      <c r="C223" s="135" t="s">
        <v>74</v>
      </c>
      <c r="D223" s="135"/>
      <c r="E223" s="135"/>
      <c r="F223" s="135"/>
      <c r="G223" s="260"/>
      <c r="H223" s="258"/>
      <c r="I223" s="256"/>
      <c r="J223" s="234"/>
      <c r="K223" s="234"/>
      <c r="L223" s="417"/>
      <c r="M223" s="332"/>
      <c r="N223" s="123"/>
      <c r="O223" s="109"/>
      <c r="P223" s="109"/>
      <c r="Q223" s="109"/>
      <c r="R223" s="109"/>
    </row>
    <row r="224" spans="1:18" s="60" customFormat="1" ht="21.75" customHeight="1">
      <c r="A224" s="141" t="s">
        <v>71</v>
      </c>
      <c r="B224" s="118" t="s">
        <v>5</v>
      </c>
      <c r="C224" s="118" t="s">
        <v>121</v>
      </c>
      <c r="D224" s="118"/>
      <c r="E224" s="118"/>
      <c r="F224" s="118"/>
      <c r="G224" s="269"/>
      <c r="H224" s="266"/>
      <c r="I224" s="237"/>
      <c r="J224" s="385"/>
      <c r="K224" s="385"/>
      <c r="L224" s="413">
        <v>0</v>
      </c>
      <c r="M224" s="363"/>
      <c r="N224" s="142"/>
      <c r="O224" s="59"/>
      <c r="P224" s="59"/>
      <c r="Q224" s="59"/>
      <c r="R224" s="59"/>
    </row>
    <row r="225" spans="1:18" s="107" customFormat="1" ht="21.75" customHeight="1">
      <c r="A225" s="136" t="s">
        <v>71</v>
      </c>
      <c r="B225" s="62" t="s">
        <v>7</v>
      </c>
      <c r="C225" s="62" t="s">
        <v>28</v>
      </c>
      <c r="D225" s="158"/>
      <c r="E225" s="158"/>
      <c r="F225" s="158"/>
      <c r="G225" s="286"/>
      <c r="H225" s="287"/>
      <c r="I225" s="355"/>
      <c r="J225" s="391"/>
      <c r="K225" s="391"/>
      <c r="L225" s="427"/>
      <c r="M225" s="370"/>
      <c r="N225" s="119"/>
      <c r="O225" s="109"/>
      <c r="P225" s="109"/>
      <c r="Q225" s="109"/>
      <c r="R225" s="109"/>
    </row>
    <row r="226" spans="1:16" ht="21.75" customHeight="1">
      <c r="A226" s="136" t="s">
        <v>71</v>
      </c>
      <c r="B226" s="62" t="s">
        <v>72</v>
      </c>
      <c r="C226" s="62" t="s">
        <v>73</v>
      </c>
      <c r="D226" s="62"/>
      <c r="E226" s="62"/>
      <c r="F226" s="62"/>
      <c r="G226" s="254">
        <v>4</v>
      </c>
      <c r="H226" s="249">
        <v>0</v>
      </c>
      <c r="I226" s="238"/>
      <c r="J226" s="230"/>
      <c r="K226" s="230"/>
      <c r="L226" s="412"/>
      <c r="M226" s="333"/>
      <c r="N226" s="119"/>
      <c r="O226" s="59"/>
      <c r="P226" s="59"/>
    </row>
    <row r="227" spans="1:18" s="107" customFormat="1" ht="21.75" customHeight="1" thickBot="1">
      <c r="A227" s="131" t="s">
        <v>71</v>
      </c>
      <c r="B227" s="132"/>
      <c r="C227" s="132" t="s">
        <v>74</v>
      </c>
      <c r="D227" s="132"/>
      <c r="E227" s="132"/>
      <c r="F227" s="132"/>
      <c r="G227" s="261">
        <f>SUM(G224:G226)</f>
        <v>4</v>
      </c>
      <c r="H227" s="252">
        <v>0</v>
      </c>
      <c r="I227" s="243"/>
      <c r="J227" s="236"/>
      <c r="K227" s="236"/>
      <c r="L227" s="416">
        <f>SUM(L224:L226)</f>
        <v>0</v>
      </c>
      <c r="M227" s="335"/>
      <c r="N227" s="121"/>
      <c r="O227" s="109"/>
      <c r="P227" s="109"/>
      <c r="Q227" s="109"/>
      <c r="R227" s="109"/>
    </row>
    <row r="228" spans="1:18" s="107" customFormat="1" ht="25.5" customHeight="1" thickBot="1">
      <c r="A228" s="109"/>
      <c r="B228" s="109"/>
      <c r="C228" s="109"/>
      <c r="D228" s="109"/>
      <c r="E228" s="109"/>
      <c r="F228" s="109"/>
      <c r="G228" s="227"/>
      <c r="H228" s="227"/>
      <c r="I228" s="227"/>
      <c r="J228" s="227"/>
      <c r="K228" s="227"/>
      <c r="L228" s="405"/>
      <c r="M228" s="329"/>
      <c r="N228" s="115"/>
      <c r="O228" s="109"/>
      <c r="P228" s="109"/>
      <c r="Q228" s="109"/>
      <c r="R228" s="109"/>
    </row>
    <row r="229" spans="1:14" s="109" customFormat="1" ht="22.5" customHeight="1">
      <c r="A229" s="134"/>
      <c r="B229" s="135"/>
      <c r="C229" s="135" t="s">
        <v>80</v>
      </c>
      <c r="D229" s="135"/>
      <c r="E229" s="135"/>
      <c r="F229" s="135"/>
      <c r="G229" s="260"/>
      <c r="H229" s="258"/>
      <c r="I229" s="256"/>
      <c r="J229" s="234"/>
      <c r="K229" s="234"/>
      <c r="L229" s="417"/>
      <c r="M229" s="332"/>
      <c r="N229" s="123"/>
    </row>
    <row r="230" spans="1:16" ht="21.75" customHeight="1">
      <c r="A230" s="136" t="s">
        <v>75</v>
      </c>
      <c r="B230" s="62" t="s">
        <v>76</v>
      </c>
      <c r="C230" s="62" t="s">
        <v>77</v>
      </c>
      <c r="D230" s="62"/>
      <c r="E230" s="62"/>
      <c r="F230" s="62"/>
      <c r="G230" s="254">
        <v>905</v>
      </c>
      <c r="H230" s="249">
        <v>902.65</v>
      </c>
      <c r="I230" s="238">
        <v>903</v>
      </c>
      <c r="J230" s="230">
        <v>903</v>
      </c>
      <c r="K230" s="230">
        <v>902.65</v>
      </c>
      <c r="L230" s="412">
        <v>1033</v>
      </c>
      <c r="M230" s="333"/>
      <c r="N230" s="119"/>
      <c r="O230" s="59"/>
      <c r="P230" s="59"/>
    </row>
    <row r="231" spans="1:16" ht="21.75" customHeight="1">
      <c r="A231" s="136" t="s">
        <v>75</v>
      </c>
      <c r="B231" s="62" t="s">
        <v>43</v>
      </c>
      <c r="C231" s="62" t="s">
        <v>44</v>
      </c>
      <c r="D231" s="62"/>
      <c r="E231" s="62"/>
      <c r="F231" s="62"/>
      <c r="G231" s="254">
        <v>148</v>
      </c>
      <c r="H231" s="249">
        <v>142.05</v>
      </c>
      <c r="I231" s="238">
        <v>145</v>
      </c>
      <c r="J231" s="230">
        <v>145</v>
      </c>
      <c r="K231" s="230">
        <v>130.34</v>
      </c>
      <c r="L231" s="412">
        <v>135</v>
      </c>
      <c r="M231" s="333"/>
      <c r="N231" s="119"/>
      <c r="O231" s="59"/>
      <c r="P231" s="59"/>
    </row>
    <row r="232" spans="1:16" ht="21.75" customHeight="1">
      <c r="A232" s="136" t="s">
        <v>75</v>
      </c>
      <c r="B232" s="62" t="s">
        <v>45</v>
      </c>
      <c r="C232" s="62" t="s">
        <v>46</v>
      </c>
      <c r="D232" s="62"/>
      <c r="E232" s="62"/>
      <c r="F232" s="62"/>
      <c r="G232" s="254">
        <v>87</v>
      </c>
      <c r="H232" s="249">
        <v>87.21</v>
      </c>
      <c r="I232" s="238">
        <v>88</v>
      </c>
      <c r="J232" s="230">
        <v>88</v>
      </c>
      <c r="K232" s="230">
        <v>87.21</v>
      </c>
      <c r="L232" s="412">
        <v>90</v>
      </c>
      <c r="M232" s="333"/>
      <c r="N232" s="119"/>
      <c r="O232" s="59"/>
      <c r="P232" s="59"/>
    </row>
    <row r="233" spans="1:16" ht="21.75" customHeight="1">
      <c r="A233" s="136" t="s">
        <v>75</v>
      </c>
      <c r="B233" s="62" t="s">
        <v>5</v>
      </c>
      <c r="C233" s="62" t="s">
        <v>8</v>
      </c>
      <c r="D233" s="62"/>
      <c r="E233" s="62"/>
      <c r="F233" s="62"/>
      <c r="G233" s="254">
        <v>10</v>
      </c>
      <c r="H233" s="249">
        <v>0</v>
      </c>
      <c r="I233" s="238">
        <v>5</v>
      </c>
      <c r="J233" s="230">
        <v>5</v>
      </c>
      <c r="K233" s="230">
        <v>0</v>
      </c>
      <c r="L233" s="412">
        <v>15</v>
      </c>
      <c r="M233" s="333"/>
      <c r="N233" s="119" t="s">
        <v>269</v>
      </c>
      <c r="O233" s="59"/>
      <c r="P233" s="59"/>
    </row>
    <row r="234" spans="1:16" ht="21.75" customHeight="1">
      <c r="A234" s="136" t="s">
        <v>75</v>
      </c>
      <c r="B234" s="62" t="s">
        <v>7</v>
      </c>
      <c r="C234" s="62" t="s">
        <v>28</v>
      </c>
      <c r="D234" s="62"/>
      <c r="E234" s="62"/>
      <c r="F234" s="62"/>
      <c r="G234" s="254">
        <v>5</v>
      </c>
      <c r="H234" s="249">
        <v>2.07</v>
      </c>
      <c r="I234" s="238">
        <v>5</v>
      </c>
      <c r="J234" s="230">
        <v>5</v>
      </c>
      <c r="K234" s="230">
        <v>3.77</v>
      </c>
      <c r="L234" s="412">
        <v>5</v>
      </c>
      <c r="M234" s="333"/>
      <c r="N234" s="119" t="s">
        <v>252</v>
      </c>
      <c r="O234" s="59"/>
      <c r="P234" s="59"/>
    </row>
    <row r="235" spans="1:16" ht="21.75" customHeight="1">
      <c r="A235" s="136" t="s">
        <v>75</v>
      </c>
      <c r="B235" s="62" t="s">
        <v>66</v>
      </c>
      <c r="C235" s="62" t="s">
        <v>67</v>
      </c>
      <c r="D235" s="62"/>
      <c r="E235" s="62"/>
      <c r="F235" s="62"/>
      <c r="G235" s="254">
        <v>44.5</v>
      </c>
      <c r="H235" s="249">
        <v>26.41</v>
      </c>
      <c r="I235" s="238">
        <v>30</v>
      </c>
      <c r="J235" s="230">
        <v>30</v>
      </c>
      <c r="K235" s="230">
        <v>23.45</v>
      </c>
      <c r="L235" s="412">
        <v>30</v>
      </c>
      <c r="M235" s="333"/>
      <c r="N235" s="119"/>
      <c r="O235" s="59"/>
      <c r="P235" s="59"/>
    </row>
    <row r="236" spans="1:16" ht="21.75" customHeight="1">
      <c r="A236" s="136" t="s">
        <v>75</v>
      </c>
      <c r="B236" s="62" t="s">
        <v>72</v>
      </c>
      <c r="C236" s="62" t="s">
        <v>73</v>
      </c>
      <c r="D236" s="62"/>
      <c r="E236" s="62"/>
      <c r="F236" s="62"/>
      <c r="G236" s="254">
        <v>66</v>
      </c>
      <c r="H236" s="249">
        <v>65.8</v>
      </c>
      <c r="I236" s="238">
        <v>35</v>
      </c>
      <c r="J236" s="230">
        <v>40</v>
      </c>
      <c r="K236" s="230">
        <v>39.87</v>
      </c>
      <c r="L236" s="412">
        <v>35</v>
      </c>
      <c r="M236" s="333"/>
      <c r="N236" s="119"/>
      <c r="O236" s="59"/>
      <c r="P236" s="59"/>
    </row>
    <row r="237" spans="1:16" ht="21.75" customHeight="1">
      <c r="A237" s="136" t="s">
        <v>75</v>
      </c>
      <c r="B237" s="62" t="s">
        <v>68</v>
      </c>
      <c r="C237" s="62" t="s">
        <v>69</v>
      </c>
      <c r="D237" s="62"/>
      <c r="E237" s="62"/>
      <c r="F237" s="62"/>
      <c r="G237" s="254">
        <v>21</v>
      </c>
      <c r="H237" s="249">
        <v>20.31</v>
      </c>
      <c r="I237" s="238">
        <v>21</v>
      </c>
      <c r="J237" s="230">
        <v>21</v>
      </c>
      <c r="K237" s="230">
        <v>19.96</v>
      </c>
      <c r="L237" s="412">
        <v>20</v>
      </c>
      <c r="M237" s="333"/>
      <c r="N237" s="119" t="s">
        <v>221</v>
      </c>
      <c r="O237" s="59"/>
      <c r="P237" s="59"/>
    </row>
    <row r="238" spans="1:16" ht="21.75" customHeight="1">
      <c r="A238" s="136" t="s">
        <v>75</v>
      </c>
      <c r="B238" s="62" t="s">
        <v>169</v>
      </c>
      <c r="C238" s="62" t="s">
        <v>170</v>
      </c>
      <c r="D238" s="62"/>
      <c r="E238" s="62"/>
      <c r="F238" s="62"/>
      <c r="G238" s="254"/>
      <c r="H238" s="249"/>
      <c r="I238" s="238"/>
      <c r="J238" s="230"/>
      <c r="K238" s="230"/>
      <c r="L238" s="412"/>
      <c r="M238" s="333"/>
      <c r="N238" s="119"/>
      <c r="O238" s="59"/>
      <c r="P238" s="59"/>
    </row>
    <row r="239" spans="1:16" ht="21.75" customHeight="1">
      <c r="A239" s="136" t="s">
        <v>75</v>
      </c>
      <c r="B239" s="62" t="s">
        <v>85</v>
      </c>
      <c r="C239" s="62" t="s">
        <v>86</v>
      </c>
      <c r="D239" s="62"/>
      <c r="E239" s="62"/>
      <c r="F239" s="62"/>
      <c r="G239" s="254">
        <v>10</v>
      </c>
      <c r="H239" s="249">
        <v>3.98</v>
      </c>
      <c r="I239" s="238">
        <v>10</v>
      </c>
      <c r="J239" s="230">
        <v>10</v>
      </c>
      <c r="K239" s="230">
        <v>5.43</v>
      </c>
      <c r="L239" s="412">
        <v>10</v>
      </c>
      <c r="M239" s="333"/>
      <c r="N239" s="119"/>
      <c r="O239" s="59"/>
      <c r="P239" s="59"/>
    </row>
    <row r="240" spans="1:16" ht="21.75" customHeight="1">
      <c r="A240" s="136" t="s">
        <v>75</v>
      </c>
      <c r="B240" s="62" t="s">
        <v>2</v>
      </c>
      <c r="C240" s="62" t="s">
        <v>13</v>
      </c>
      <c r="D240" s="62"/>
      <c r="E240" s="62"/>
      <c r="F240" s="62"/>
      <c r="G240" s="254">
        <v>26</v>
      </c>
      <c r="H240" s="249">
        <v>25.94</v>
      </c>
      <c r="I240" s="238">
        <v>30</v>
      </c>
      <c r="J240" s="230">
        <v>25</v>
      </c>
      <c r="K240" s="230">
        <v>21.91</v>
      </c>
      <c r="L240" s="412">
        <v>25</v>
      </c>
      <c r="M240" s="333"/>
      <c r="N240" s="119" t="s">
        <v>194</v>
      </c>
      <c r="O240" s="59"/>
      <c r="P240" s="59"/>
    </row>
    <row r="241" spans="1:16" ht="21.75" customHeight="1">
      <c r="A241" s="136" t="s">
        <v>75</v>
      </c>
      <c r="B241" s="62" t="s">
        <v>9</v>
      </c>
      <c r="C241" s="62" t="s">
        <v>10</v>
      </c>
      <c r="D241" s="62"/>
      <c r="E241" s="62"/>
      <c r="F241" s="62"/>
      <c r="G241" s="254">
        <v>40</v>
      </c>
      <c r="H241" s="249">
        <v>19.93</v>
      </c>
      <c r="I241" s="238">
        <v>30</v>
      </c>
      <c r="J241" s="230">
        <v>30</v>
      </c>
      <c r="K241" s="230">
        <v>23.85</v>
      </c>
      <c r="L241" s="412">
        <v>30</v>
      </c>
      <c r="M241" s="333"/>
      <c r="N241" s="119" t="s">
        <v>195</v>
      </c>
      <c r="O241" s="59"/>
      <c r="P241" s="59"/>
    </row>
    <row r="242" spans="1:16" ht="21.75" customHeight="1">
      <c r="A242" s="136" t="s">
        <v>75</v>
      </c>
      <c r="B242" s="62" t="s">
        <v>87</v>
      </c>
      <c r="C242" s="62" t="s">
        <v>88</v>
      </c>
      <c r="D242" s="62"/>
      <c r="E242" s="62"/>
      <c r="F242" s="62"/>
      <c r="G242" s="254">
        <v>10</v>
      </c>
      <c r="H242" s="249">
        <v>0</v>
      </c>
      <c r="I242" s="238">
        <v>10</v>
      </c>
      <c r="J242" s="230">
        <v>10</v>
      </c>
      <c r="K242" s="230">
        <v>0</v>
      </c>
      <c r="L242" s="412"/>
      <c r="M242" s="333"/>
      <c r="N242" s="119"/>
      <c r="O242" s="59"/>
      <c r="P242" s="59"/>
    </row>
    <row r="243" spans="1:16" ht="21.75" customHeight="1">
      <c r="A243" s="136" t="s">
        <v>75</v>
      </c>
      <c r="B243" s="62" t="s">
        <v>33</v>
      </c>
      <c r="C243" s="62" t="s">
        <v>34</v>
      </c>
      <c r="D243" s="62"/>
      <c r="E243" s="62"/>
      <c r="F243" s="62"/>
      <c r="G243" s="254">
        <v>10</v>
      </c>
      <c r="H243" s="249">
        <v>2.88</v>
      </c>
      <c r="I243" s="238">
        <v>5</v>
      </c>
      <c r="J243" s="230">
        <v>5</v>
      </c>
      <c r="K243" s="230">
        <v>4.25</v>
      </c>
      <c r="L243" s="412">
        <v>5</v>
      </c>
      <c r="M243" s="333"/>
      <c r="N243" s="119"/>
      <c r="O243" s="59"/>
      <c r="P243" s="59"/>
    </row>
    <row r="244" spans="1:16" ht="21.75" customHeight="1">
      <c r="A244" s="136" t="s">
        <v>75</v>
      </c>
      <c r="B244" s="62" t="s">
        <v>138</v>
      </c>
      <c r="C244" s="62" t="s">
        <v>139</v>
      </c>
      <c r="D244" s="62"/>
      <c r="E244" s="62"/>
      <c r="F244" s="62"/>
      <c r="G244" s="254">
        <v>10</v>
      </c>
      <c r="H244" s="249">
        <v>0</v>
      </c>
      <c r="I244" s="238">
        <v>10</v>
      </c>
      <c r="J244" s="230">
        <v>10</v>
      </c>
      <c r="K244" s="230">
        <v>0</v>
      </c>
      <c r="L244" s="412">
        <v>10</v>
      </c>
      <c r="M244" s="333"/>
      <c r="N244" s="119"/>
      <c r="O244" s="59"/>
      <c r="P244" s="59"/>
    </row>
    <row r="245" spans="1:16" ht="21.75" customHeight="1">
      <c r="A245" s="136" t="s">
        <v>75</v>
      </c>
      <c r="B245" s="62" t="s">
        <v>78</v>
      </c>
      <c r="C245" s="62" t="s">
        <v>79</v>
      </c>
      <c r="D245" s="62"/>
      <c r="E245" s="62"/>
      <c r="F245" s="62"/>
      <c r="G245" s="254">
        <v>15</v>
      </c>
      <c r="H245" s="249">
        <v>4.2</v>
      </c>
      <c r="I245" s="238">
        <v>10</v>
      </c>
      <c r="J245" s="230">
        <v>10</v>
      </c>
      <c r="K245" s="230">
        <v>8.1</v>
      </c>
      <c r="L245" s="412">
        <v>10</v>
      </c>
      <c r="M245" s="333"/>
      <c r="N245" s="119"/>
      <c r="O245" s="59"/>
      <c r="P245" s="59"/>
    </row>
    <row r="246" spans="1:16" ht="21.75" customHeight="1">
      <c r="A246" s="136" t="s">
        <v>75</v>
      </c>
      <c r="B246" s="62" t="s">
        <v>133</v>
      </c>
      <c r="C246" s="62" t="s">
        <v>134</v>
      </c>
      <c r="D246" s="62"/>
      <c r="E246" s="62"/>
      <c r="F246" s="62"/>
      <c r="G246" s="254"/>
      <c r="H246" s="249"/>
      <c r="I246" s="238"/>
      <c r="J246" s="230"/>
      <c r="K246" s="230"/>
      <c r="L246" s="412"/>
      <c r="M246" s="333"/>
      <c r="N246" s="119"/>
      <c r="O246" s="59"/>
      <c r="P246" s="59"/>
    </row>
    <row r="247" spans="1:16" ht="25.5" customHeight="1">
      <c r="A247" s="136" t="s">
        <v>75</v>
      </c>
      <c r="B247" s="62" t="s">
        <v>35</v>
      </c>
      <c r="C247" s="62" t="s">
        <v>36</v>
      </c>
      <c r="D247" s="62"/>
      <c r="E247" s="62"/>
      <c r="F247" s="62"/>
      <c r="G247" s="254">
        <v>21</v>
      </c>
      <c r="H247" s="249">
        <v>20.81</v>
      </c>
      <c r="I247" s="238">
        <v>25</v>
      </c>
      <c r="J247" s="230">
        <v>25</v>
      </c>
      <c r="K247" s="230">
        <v>16.96</v>
      </c>
      <c r="L247" s="412">
        <v>20</v>
      </c>
      <c r="M247" s="333"/>
      <c r="N247" s="202" t="s">
        <v>268</v>
      </c>
      <c r="O247" s="59"/>
      <c r="P247" s="59"/>
    </row>
    <row r="248" spans="1:16" ht="21.75" customHeight="1">
      <c r="A248" s="136" t="s">
        <v>75</v>
      </c>
      <c r="B248" s="62" t="s">
        <v>102</v>
      </c>
      <c r="C248" s="62" t="s">
        <v>103</v>
      </c>
      <c r="D248" s="62"/>
      <c r="E248" s="62"/>
      <c r="F248" s="62"/>
      <c r="G248" s="254">
        <v>1.5</v>
      </c>
      <c r="H248" s="249">
        <v>1.5</v>
      </c>
      <c r="I248" s="238">
        <v>2</v>
      </c>
      <c r="J248" s="230">
        <v>2</v>
      </c>
      <c r="K248" s="230">
        <v>1.5</v>
      </c>
      <c r="L248" s="412">
        <v>1.5</v>
      </c>
      <c r="M248" s="333"/>
      <c r="N248" s="119" t="s">
        <v>193</v>
      </c>
      <c r="O248" s="59"/>
      <c r="P248" s="59"/>
    </row>
    <row r="249" spans="1:16" ht="21.75" customHeight="1">
      <c r="A249" s="136" t="s">
        <v>75</v>
      </c>
      <c r="B249" s="62" t="s">
        <v>60</v>
      </c>
      <c r="C249" s="62" t="s">
        <v>61</v>
      </c>
      <c r="D249" s="62"/>
      <c r="E249" s="62"/>
      <c r="F249" s="62"/>
      <c r="G249" s="254"/>
      <c r="H249" s="249"/>
      <c r="I249" s="238">
        <v>130</v>
      </c>
      <c r="J249" s="230">
        <v>130</v>
      </c>
      <c r="K249" s="230">
        <v>0</v>
      </c>
      <c r="L249" s="412">
        <v>130</v>
      </c>
      <c r="M249" s="333"/>
      <c r="N249" s="119"/>
      <c r="O249" s="59"/>
      <c r="P249" s="59"/>
    </row>
    <row r="250" spans="1:16" ht="21.75" customHeight="1">
      <c r="A250" s="143" t="s">
        <v>75</v>
      </c>
      <c r="B250" s="144" t="s">
        <v>89</v>
      </c>
      <c r="C250" s="144" t="s">
        <v>144</v>
      </c>
      <c r="D250" s="144"/>
      <c r="E250" s="144"/>
      <c r="F250" s="144"/>
      <c r="G250" s="270">
        <v>3.5</v>
      </c>
      <c r="H250" s="251">
        <v>3.5</v>
      </c>
      <c r="I250" s="241">
        <v>6</v>
      </c>
      <c r="J250" s="235">
        <v>6</v>
      </c>
      <c r="K250" s="235">
        <v>6</v>
      </c>
      <c r="L250" s="415">
        <v>6</v>
      </c>
      <c r="M250" s="337"/>
      <c r="N250" s="155" t="s">
        <v>209</v>
      </c>
      <c r="O250" s="59"/>
      <c r="P250" s="59"/>
    </row>
    <row r="251" spans="1:18" s="107" customFormat="1" ht="21.75" customHeight="1" thickBot="1">
      <c r="A251" s="131" t="s">
        <v>75</v>
      </c>
      <c r="B251" s="132"/>
      <c r="C251" s="132" t="s">
        <v>80</v>
      </c>
      <c r="D251" s="132"/>
      <c r="E251" s="132"/>
      <c r="F251" s="132"/>
      <c r="G251" s="261">
        <f aca="true" t="shared" si="1" ref="G251:L251">SUM(G230:G250)</f>
        <v>1433.5</v>
      </c>
      <c r="H251" s="252">
        <f t="shared" si="1"/>
        <v>1329.2400000000002</v>
      </c>
      <c r="I251" s="243">
        <f t="shared" si="1"/>
        <v>1500</v>
      </c>
      <c r="J251" s="236">
        <f t="shared" si="1"/>
        <v>1500</v>
      </c>
      <c r="K251" s="236">
        <f t="shared" si="1"/>
        <v>1295.25</v>
      </c>
      <c r="L251" s="416">
        <f t="shared" si="1"/>
        <v>1610.5</v>
      </c>
      <c r="M251" s="335"/>
      <c r="N251" s="121"/>
      <c r="O251" s="109"/>
      <c r="P251" s="109"/>
      <c r="Q251" s="109"/>
      <c r="R251" s="109"/>
    </row>
    <row r="252" spans="7:14" s="109" customFormat="1" ht="25.5" customHeight="1" thickBot="1">
      <c r="G252" s="227"/>
      <c r="H252" s="227"/>
      <c r="I252" s="227"/>
      <c r="J252" s="227"/>
      <c r="K252" s="227"/>
      <c r="L252" s="405"/>
      <c r="M252" s="329"/>
      <c r="N252" s="115"/>
    </row>
    <row r="253" spans="1:18" s="107" customFormat="1" ht="21.75" customHeight="1">
      <c r="A253" s="134"/>
      <c r="B253" s="135"/>
      <c r="C253" s="135" t="s">
        <v>173</v>
      </c>
      <c r="D253" s="135"/>
      <c r="E253" s="135"/>
      <c r="F253" s="135"/>
      <c r="G253" s="260"/>
      <c r="H253" s="258"/>
      <c r="I253" s="256"/>
      <c r="J253" s="234"/>
      <c r="K253" s="234"/>
      <c r="L253" s="417"/>
      <c r="M253" s="332"/>
      <c r="N253" s="123"/>
      <c r="O253" s="109"/>
      <c r="P253" s="109"/>
      <c r="Q253" s="109"/>
      <c r="R253" s="109"/>
    </row>
    <row r="254" spans="1:18" s="107" customFormat="1" ht="21.75" customHeight="1">
      <c r="A254" s="136" t="s">
        <v>113</v>
      </c>
      <c r="B254" s="62" t="s">
        <v>41</v>
      </c>
      <c r="C254" s="62" t="s">
        <v>42</v>
      </c>
      <c r="D254" s="158"/>
      <c r="E254" s="158"/>
      <c r="F254" s="158"/>
      <c r="G254" s="286"/>
      <c r="H254" s="287"/>
      <c r="I254" s="355"/>
      <c r="J254" s="230">
        <v>16</v>
      </c>
      <c r="K254" s="230">
        <v>15.8</v>
      </c>
      <c r="L254" s="412">
        <v>0</v>
      </c>
      <c r="M254" s="333"/>
      <c r="N254" s="119"/>
      <c r="O254" s="109"/>
      <c r="P254" s="109"/>
      <c r="Q254" s="109"/>
      <c r="R254" s="109"/>
    </row>
    <row r="255" spans="1:18" s="107" customFormat="1" ht="21.75" customHeight="1">
      <c r="A255" s="136" t="s">
        <v>113</v>
      </c>
      <c r="B255" s="62" t="s">
        <v>45</v>
      </c>
      <c r="C255" s="62" t="s">
        <v>185</v>
      </c>
      <c r="D255" s="158"/>
      <c r="E255" s="158"/>
      <c r="F255" s="158"/>
      <c r="G255" s="286"/>
      <c r="H255" s="287"/>
      <c r="I255" s="355"/>
      <c r="J255" s="230"/>
      <c r="K255" s="230"/>
      <c r="L255" s="412"/>
      <c r="M255" s="333"/>
      <c r="N255" s="119"/>
      <c r="O255" s="109"/>
      <c r="P255" s="109"/>
      <c r="Q255" s="109"/>
      <c r="R255" s="109"/>
    </row>
    <row r="256" spans="1:18" s="107" customFormat="1" ht="21.75" customHeight="1">
      <c r="A256" s="136" t="s">
        <v>113</v>
      </c>
      <c r="B256" s="62" t="s">
        <v>12</v>
      </c>
      <c r="C256" s="62" t="s">
        <v>84</v>
      </c>
      <c r="D256" s="158"/>
      <c r="E256" s="158"/>
      <c r="F256" s="158"/>
      <c r="G256" s="286"/>
      <c r="H256" s="287"/>
      <c r="I256" s="355"/>
      <c r="J256" s="230">
        <v>1</v>
      </c>
      <c r="K256" s="230">
        <v>0.03</v>
      </c>
      <c r="L256" s="412"/>
      <c r="M256" s="333"/>
      <c r="N256" s="119"/>
      <c r="O256" s="109"/>
      <c r="P256" s="109"/>
      <c r="Q256" s="109"/>
      <c r="R256" s="109"/>
    </row>
    <row r="257" spans="1:16" ht="21.75" customHeight="1">
      <c r="A257" s="136" t="s">
        <v>113</v>
      </c>
      <c r="B257" s="62" t="s">
        <v>7</v>
      </c>
      <c r="C257" s="62" t="s">
        <v>115</v>
      </c>
      <c r="D257" s="62"/>
      <c r="E257" s="62"/>
      <c r="F257" s="62"/>
      <c r="G257" s="254"/>
      <c r="H257" s="249"/>
      <c r="I257" s="238"/>
      <c r="J257" s="230">
        <v>8</v>
      </c>
      <c r="K257" s="230">
        <v>1.13</v>
      </c>
      <c r="L257" s="412"/>
      <c r="M257" s="333"/>
      <c r="N257" s="119"/>
      <c r="O257" s="59"/>
      <c r="P257" s="59"/>
    </row>
    <row r="258" spans="1:16" ht="21.75" customHeight="1">
      <c r="A258" s="136" t="s">
        <v>113</v>
      </c>
      <c r="B258" s="62" t="s">
        <v>2</v>
      </c>
      <c r="C258" s="62" t="s">
        <v>13</v>
      </c>
      <c r="D258" s="62"/>
      <c r="E258" s="62"/>
      <c r="F258" s="62"/>
      <c r="G258" s="254"/>
      <c r="H258" s="249"/>
      <c r="I258" s="238"/>
      <c r="J258" s="230">
        <v>4</v>
      </c>
      <c r="K258" s="230">
        <v>2.7</v>
      </c>
      <c r="L258" s="412"/>
      <c r="M258" s="333"/>
      <c r="N258" s="119"/>
      <c r="O258" s="59"/>
      <c r="P258" s="59"/>
    </row>
    <row r="259" spans="1:16" ht="21.75" customHeight="1">
      <c r="A259" s="143" t="s">
        <v>113</v>
      </c>
      <c r="B259" s="144" t="s">
        <v>33</v>
      </c>
      <c r="C259" s="144" t="s">
        <v>34</v>
      </c>
      <c r="D259" s="144"/>
      <c r="E259" s="144"/>
      <c r="F259" s="144"/>
      <c r="G259" s="270"/>
      <c r="H259" s="251"/>
      <c r="I259" s="241"/>
      <c r="J259" s="235">
        <v>2.8</v>
      </c>
      <c r="K259" s="235">
        <v>0.66</v>
      </c>
      <c r="L259" s="415"/>
      <c r="M259" s="337"/>
      <c r="N259" s="155"/>
      <c r="O259" s="59"/>
      <c r="P259" s="59"/>
    </row>
    <row r="260" spans="1:16" ht="21.75" customHeight="1" thickBot="1">
      <c r="A260" s="131" t="s">
        <v>113</v>
      </c>
      <c r="B260" s="132"/>
      <c r="C260" s="132" t="s">
        <v>114</v>
      </c>
      <c r="D260" s="120"/>
      <c r="E260" s="120"/>
      <c r="F260" s="120"/>
      <c r="G260" s="267"/>
      <c r="H260" s="268"/>
      <c r="I260" s="344"/>
      <c r="J260" s="236">
        <f>SUM(J254:J259)</f>
        <v>31.8</v>
      </c>
      <c r="K260" s="236">
        <f>SUM(K254:K259)</f>
        <v>20.32</v>
      </c>
      <c r="L260" s="416">
        <f>SUM(L254:L259)</f>
        <v>0</v>
      </c>
      <c r="M260" s="335"/>
      <c r="N260" s="121"/>
      <c r="O260" s="59"/>
      <c r="P260" s="59"/>
    </row>
    <row r="261" spans="1:16" ht="25.5" customHeight="1" thickBot="1">
      <c r="A261" s="109"/>
      <c r="B261" s="109"/>
      <c r="C261" s="109"/>
      <c r="D261" s="59"/>
      <c r="E261" s="59"/>
      <c r="F261" s="59"/>
      <c r="G261" s="228"/>
      <c r="H261" s="228"/>
      <c r="I261" s="228"/>
      <c r="J261" s="228"/>
      <c r="K261" s="228"/>
      <c r="L261" s="402"/>
      <c r="M261" s="328"/>
      <c r="N261" s="115"/>
      <c r="O261" s="59"/>
      <c r="P261" s="59"/>
    </row>
    <row r="262" spans="1:16" ht="21.75" customHeight="1">
      <c r="A262" s="134"/>
      <c r="B262" s="135"/>
      <c r="C262" s="135" t="s">
        <v>117</v>
      </c>
      <c r="D262" s="122"/>
      <c r="E262" s="122"/>
      <c r="F262" s="122"/>
      <c r="G262" s="253"/>
      <c r="H262" s="247"/>
      <c r="I262" s="244"/>
      <c r="J262" s="229"/>
      <c r="K262" s="229"/>
      <c r="L262" s="411"/>
      <c r="M262" s="336"/>
      <c r="N262" s="123"/>
      <c r="O262" s="59"/>
      <c r="P262" s="59"/>
    </row>
    <row r="263" spans="1:16" ht="21.75" customHeight="1">
      <c r="A263" s="136" t="s">
        <v>116</v>
      </c>
      <c r="B263" s="62" t="s">
        <v>41</v>
      </c>
      <c r="C263" s="62" t="s">
        <v>42</v>
      </c>
      <c r="D263" s="62"/>
      <c r="E263" s="62"/>
      <c r="F263" s="62"/>
      <c r="G263" s="254">
        <v>1</v>
      </c>
      <c r="H263" s="249">
        <v>0.98</v>
      </c>
      <c r="I263" s="238"/>
      <c r="J263" s="230"/>
      <c r="K263" s="230"/>
      <c r="L263" s="412">
        <v>0</v>
      </c>
      <c r="M263" s="333"/>
      <c r="N263" s="119"/>
      <c r="O263" s="59"/>
      <c r="P263" s="59"/>
    </row>
    <row r="264" spans="1:16" ht="21.75" customHeight="1">
      <c r="A264" s="136" t="s">
        <v>116</v>
      </c>
      <c r="B264" s="62" t="s">
        <v>45</v>
      </c>
      <c r="C264" s="62" t="s">
        <v>46</v>
      </c>
      <c r="D264" s="62"/>
      <c r="E264" s="62"/>
      <c r="F264" s="62"/>
      <c r="G264" s="254"/>
      <c r="H264" s="249"/>
      <c r="I264" s="238"/>
      <c r="J264" s="230"/>
      <c r="K264" s="230"/>
      <c r="L264" s="412"/>
      <c r="M264" s="333"/>
      <c r="N264" s="119"/>
      <c r="O264" s="59"/>
      <c r="P264" s="59"/>
    </row>
    <row r="265" spans="1:16" ht="21.75" customHeight="1">
      <c r="A265" s="136" t="s">
        <v>116</v>
      </c>
      <c r="B265" s="62" t="s">
        <v>5</v>
      </c>
      <c r="C265" s="62" t="s">
        <v>121</v>
      </c>
      <c r="D265" s="62"/>
      <c r="E265" s="62"/>
      <c r="F265" s="62"/>
      <c r="G265" s="254"/>
      <c r="H265" s="249"/>
      <c r="I265" s="238"/>
      <c r="J265" s="230"/>
      <c r="K265" s="230"/>
      <c r="L265" s="412"/>
      <c r="M265" s="333"/>
      <c r="N265" s="119"/>
      <c r="O265" s="59"/>
      <c r="P265" s="59"/>
    </row>
    <row r="266" spans="1:16" ht="21.75" customHeight="1">
      <c r="A266" s="136" t="s">
        <v>116</v>
      </c>
      <c r="B266" s="62" t="s">
        <v>7</v>
      </c>
      <c r="C266" s="62" t="s">
        <v>115</v>
      </c>
      <c r="D266" s="62"/>
      <c r="E266" s="62"/>
      <c r="F266" s="62"/>
      <c r="G266" s="254"/>
      <c r="H266" s="249"/>
      <c r="I266" s="238"/>
      <c r="J266" s="230"/>
      <c r="K266" s="230"/>
      <c r="L266" s="412"/>
      <c r="M266" s="333"/>
      <c r="N266" s="119"/>
      <c r="O266" s="59"/>
      <c r="P266" s="59"/>
    </row>
    <row r="267" spans="1:16" ht="21.75" customHeight="1">
      <c r="A267" s="136" t="s">
        <v>116</v>
      </c>
      <c r="B267" s="62" t="s">
        <v>2</v>
      </c>
      <c r="C267" s="62" t="s">
        <v>13</v>
      </c>
      <c r="D267" s="62"/>
      <c r="E267" s="62"/>
      <c r="F267" s="62"/>
      <c r="G267" s="254"/>
      <c r="H267" s="249"/>
      <c r="I267" s="238"/>
      <c r="J267" s="230"/>
      <c r="K267" s="230"/>
      <c r="L267" s="412"/>
      <c r="M267" s="333"/>
      <c r="N267" s="119"/>
      <c r="O267" s="59"/>
      <c r="P267" s="59"/>
    </row>
    <row r="268" spans="1:16" ht="21.75" customHeight="1">
      <c r="A268" s="136" t="s">
        <v>116</v>
      </c>
      <c r="B268" s="62" t="s">
        <v>33</v>
      </c>
      <c r="C268" s="62" t="s">
        <v>34</v>
      </c>
      <c r="D268" s="62"/>
      <c r="E268" s="62"/>
      <c r="F268" s="62"/>
      <c r="G268" s="254"/>
      <c r="H268" s="249"/>
      <c r="I268" s="238"/>
      <c r="J268" s="230"/>
      <c r="K268" s="230"/>
      <c r="L268" s="412"/>
      <c r="M268" s="333"/>
      <c r="N268" s="119"/>
      <c r="O268" s="59"/>
      <c r="P268" s="59"/>
    </row>
    <row r="269" spans="1:16" ht="21.75" customHeight="1" thickBot="1">
      <c r="A269" s="131" t="s">
        <v>116</v>
      </c>
      <c r="B269" s="132"/>
      <c r="C269" s="132" t="s">
        <v>117</v>
      </c>
      <c r="D269" s="120"/>
      <c r="E269" s="120"/>
      <c r="F269" s="120"/>
      <c r="G269" s="292">
        <v>1</v>
      </c>
      <c r="H269" s="293">
        <v>0.98</v>
      </c>
      <c r="I269" s="344"/>
      <c r="J269" s="240"/>
      <c r="K269" s="240"/>
      <c r="L269" s="428">
        <f>SUM(L263:L268)</f>
        <v>0</v>
      </c>
      <c r="M269" s="364"/>
      <c r="N269" s="121"/>
      <c r="O269" s="59"/>
      <c r="P269" s="59"/>
    </row>
    <row r="270" spans="1:16" ht="23.25" customHeight="1" thickBot="1">
      <c r="A270" s="109"/>
      <c r="B270" s="109"/>
      <c r="C270" s="109"/>
      <c r="D270" s="59"/>
      <c r="E270" s="59"/>
      <c r="F270" s="59"/>
      <c r="G270" s="228"/>
      <c r="H270" s="228"/>
      <c r="I270" s="228"/>
      <c r="J270" s="228"/>
      <c r="K270" s="228"/>
      <c r="L270" s="402"/>
      <c r="M270" s="328"/>
      <c r="N270" s="115"/>
      <c r="O270" s="59"/>
      <c r="P270" s="59"/>
    </row>
    <row r="271" spans="1:16" ht="21.75" customHeight="1">
      <c r="A271" s="134"/>
      <c r="B271" s="135"/>
      <c r="C271" s="135" t="s">
        <v>211</v>
      </c>
      <c r="D271" s="122"/>
      <c r="E271" s="122"/>
      <c r="F271" s="122"/>
      <c r="G271" s="253"/>
      <c r="H271" s="247"/>
      <c r="I271" s="244"/>
      <c r="J271" s="229"/>
      <c r="K271" s="229"/>
      <c r="L271" s="411"/>
      <c r="M271" s="336"/>
      <c r="N271" s="123"/>
      <c r="O271" s="59"/>
      <c r="P271" s="59"/>
    </row>
    <row r="272" spans="1:16" ht="21.75" customHeight="1">
      <c r="A272" s="136" t="s">
        <v>210</v>
      </c>
      <c r="B272" s="62" t="s">
        <v>41</v>
      </c>
      <c r="C272" s="62" t="s">
        <v>42</v>
      </c>
      <c r="D272" s="62"/>
      <c r="E272" s="62"/>
      <c r="F272" s="62"/>
      <c r="G272" s="254"/>
      <c r="H272" s="249"/>
      <c r="I272" s="356"/>
      <c r="J272" s="230">
        <v>21.6</v>
      </c>
      <c r="K272" s="230">
        <v>21.63</v>
      </c>
      <c r="L272" s="412">
        <v>0</v>
      </c>
      <c r="M272" s="333"/>
      <c r="N272" s="119"/>
      <c r="O272" s="59"/>
      <c r="P272" s="59"/>
    </row>
    <row r="273" spans="1:16" ht="25.5" customHeight="1">
      <c r="A273" s="136" t="s">
        <v>210</v>
      </c>
      <c r="B273" s="62" t="s">
        <v>45</v>
      </c>
      <c r="C273" s="62" t="s">
        <v>46</v>
      </c>
      <c r="D273" s="62"/>
      <c r="E273" s="62"/>
      <c r="F273" s="62"/>
      <c r="G273" s="254"/>
      <c r="H273" s="249"/>
      <c r="I273" s="356"/>
      <c r="J273" s="230"/>
      <c r="K273" s="230"/>
      <c r="L273" s="412"/>
      <c r="M273" s="333"/>
      <c r="N273" s="119"/>
      <c r="O273" s="59"/>
      <c r="P273" s="59"/>
    </row>
    <row r="274" spans="1:16" ht="25.5" customHeight="1">
      <c r="A274" s="136" t="s">
        <v>210</v>
      </c>
      <c r="B274" s="62" t="s">
        <v>7</v>
      </c>
      <c r="C274" s="62" t="s">
        <v>115</v>
      </c>
      <c r="D274" s="62"/>
      <c r="E274" s="62"/>
      <c r="F274" s="62"/>
      <c r="G274" s="254"/>
      <c r="H274" s="249"/>
      <c r="I274" s="356"/>
      <c r="J274" s="230">
        <v>6.6</v>
      </c>
      <c r="K274" s="230">
        <v>0</v>
      </c>
      <c r="L274" s="412"/>
      <c r="M274" s="333"/>
      <c r="N274" s="119"/>
      <c r="O274" s="59"/>
      <c r="P274" s="59"/>
    </row>
    <row r="275" spans="1:16" ht="21.75" customHeight="1">
      <c r="A275" s="136" t="s">
        <v>210</v>
      </c>
      <c r="B275" s="62" t="s">
        <v>2</v>
      </c>
      <c r="C275" s="62" t="s">
        <v>13</v>
      </c>
      <c r="D275" s="62"/>
      <c r="E275" s="62"/>
      <c r="F275" s="62"/>
      <c r="G275" s="254"/>
      <c r="H275" s="249"/>
      <c r="I275" s="356"/>
      <c r="J275" s="230">
        <v>2.9</v>
      </c>
      <c r="K275" s="230">
        <v>2.87</v>
      </c>
      <c r="L275" s="412"/>
      <c r="M275" s="333"/>
      <c r="N275" s="119"/>
      <c r="O275" s="59"/>
      <c r="P275" s="59"/>
    </row>
    <row r="276" spans="1:16" ht="21.75" customHeight="1">
      <c r="A276" s="136" t="s">
        <v>210</v>
      </c>
      <c r="B276" s="62" t="s">
        <v>33</v>
      </c>
      <c r="C276" s="62" t="s">
        <v>34</v>
      </c>
      <c r="D276" s="62"/>
      <c r="E276" s="62"/>
      <c r="F276" s="62"/>
      <c r="G276" s="254"/>
      <c r="H276" s="249"/>
      <c r="I276" s="356"/>
      <c r="J276" s="230">
        <v>1.6</v>
      </c>
      <c r="K276" s="230">
        <v>1.58</v>
      </c>
      <c r="L276" s="412"/>
      <c r="M276" s="333"/>
      <c r="N276" s="119"/>
      <c r="O276" s="59"/>
      <c r="P276" s="59"/>
    </row>
    <row r="277" spans="1:16" ht="21.75" customHeight="1" thickBot="1">
      <c r="A277" s="131" t="s">
        <v>210</v>
      </c>
      <c r="B277" s="132"/>
      <c r="C277" s="132" t="s">
        <v>174</v>
      </c>
      <c r="D277" s="120"/>
      <c r="E277" s="120"/>
      <c r="F277" s="120"/>
      <c r="G277" s="267"/>
      <c r="H277" s="268"/>
      <c r="I277" s="357"/>
      <c r="J277" s="236">
        <f>SUM(J272:J276)</f>
        <v>32.7</v>
      </c>
      <c r="K277" s="236">
        <f>SUM(K272:K276)</f>
        <v>26.08</v>
      </c>
      <c r="L277" s="416">
        <f>SUM(L272:L276)</f>
        <v>0</v>
      </c>
      <c r="M277" s="335"/>
      <c r="N277" s="121"/>
      <c r="O277" s="59"/>
      <c r="P277" s="59"/>
    </row>
    <row r="278" spans="1:16" ht="21.75" customHeight="1" thickBot="1">
      <c r="A278" s="109"/>
      <c r="B278" s="109"/>
      <c r="C278" s="109"/>
      <c r="D278" s="59"/>
      <c r="E278" s="59"/>
      <c r="F278" s="59"/>
      <c r="G278" s="228"/>
      <c r="H278" s="228"/>
      <c r="I278" s="228"/>
      <c r="J278" s="228"/>
      <c r="K278" s="228"/>
      <c r="L278" s="402"/>
      <c r="M278" s="328"/>
      <c r="N278" s="115"/>
      <c r="O278" s="59"/>
      <c r="P278" s="59"/>
    </row>
    <row r="279" spans="1:16" ht="21.75" customHeight="1">
      <c r="A279" s="134"/>
      <c r="B279" s="135"/>
      <c r="C279" s="135" t="s">
        <v>186</v>
      </c>
      <c r="D279" s="122"/>
      <c r="E279" s="122"/>
      <c r="F279" s="122"/>
      <c r="G279" s="253"/>
      <c r="H279" s="247"/>
      <c r="I279" s="244"/>
      <c r="J279" s="229"/>
      <c r="K279" s="229"/>
      <c r="L279" s="411"/>
      <c r="M279" s="336"/>
      <c r="N279" s="123"/>
      <c r="O279" s="59"/>
      <c r="P279" s="59"/>
    </row>
    <row r="280" spans="1:16" ht="21.75" customHeight="1">
      <c r="A280" s="198" t="s">
        <v>187</v>
      </c>
      <c r="B280" s="200" t="s">
        <v>41</v>
      </c>
      <c r="C280" s="200" t="s">
        <v>42</v>
      </c>
      <c r="D280" s="62"/>
      <c r="E280" s="62"/>
      <c r="F280" s="62"/>
      <c r="G280" s="254"/>
      <c r="H280" s="249"/>
      <c r="I280" s="238"/>
      <c r="J280" s="230"/>
      <c r="K280" s="230"/>
      <c r="L280" s="412"/>
      <c r="M280" s="333"/>
      <c r="N280" s="119"/>
      <c r="O280" s="59"/>
      <c r="P280" s="59"/>
    </row>
    <row r="281" spans="1:16" ht="21.75" customHeight="1" thickBot="1">
      <c r="A281" s="131" t="s">
        <v>187</v>
      </c>
      <c r="B281" s="132"/>
      <c r="C281" s="132" t="s">
        <v>186</v>
      </c>
      <c r="D281" s="120"/>
      <c r="E281" s="120"/>
      <c r="F281" s="120"/>
      <c r="G281" s="261"/>
      <c r="H281" s="252"/>
      <c r="I281" s="243"/>
      <c r="J281" s="236"/>
      <c r="K281" s="236"/>
      <c r="L281" s="416"/>
      <c r="M281" s="335"/>
      <c r="N281" s="121"/>
      <c r="O281" s="59"/>
      <c r="P281" s="59"/>
    </row>
    <row r="282" spans="1:16" ht="21.75" customHeight="1" thickBot="1">
      <c r="A282" s="109"/>
      <c r="B282" s="109"/>
      <c r="C282" s="109"/>
      <c r="D282" s="59"/>
      <c r="E282" s="59"/>
      <c r="F282" s="59"/>
      <c r="G282" s="228"/>
      <c r="H282" s="228"/>
      <c r="I282" s="228"/>
      <c r="J282" s="228"/>
      <c r="K282" s="228"/>
      <c r="L282" s="402"/>
      <c r="M282" s="328"/>
      <c r="N282" s="115"/>
      <c r="O282" s="59"/>
      <c r="P282" s="59"/>
    </row>
    <row r="283" spans="1:16" ht="21.75" customHeight="1">
      <c r="A283" s="134"/>
      <c r="B283" s="135"/>
      <c r="C283" s="135" t="s">
        <v>91</v>
      </c>
      <c r="D283" s="122"/>
      <c r="E283" s="122"/>
      <c r="F283" s="122"/>
      <c r="G283" s="253"/>
      <c r="H283" s="247"/>
      <c r="I283" s="244"/>
      <c r="J283" s="229"/>
      <c r="K283" s="229"/>
      <c r="L283" s="411"/>
      <c r="M283" s="336"/>
      <c r="N283" s="123"/>
      <c r="O283" s="180"/>
      <c r="P283" s="59"/>
    </row>
    <row r="284" spans="1:16" ht="21.75" customHeight="1">
      <c r="A284" s="136" t="s">
        <v>81</v>
      </c>
      <c r="B284" s="62" t="s">
        <v>39</v>
      </c>
      <c r="C284" s="62" t="s">
        <v>40</v>
      </c>
      <c r="D284" s="62"/>
      <c r="E284" s="62"/>
      <c r="F284" s="62"/>
      <c r="G284" s="254">
        <v>2450</v>
      </c>
      <c r="H284" s="249">
        <v>2440.97</v>
      </c>
      <c r="I284" s="238">
        <v>2550</v>
      </c>
      <c r="J284" s="230">
        <v>2622.7</v>
      </c>
      <c r="K284" s="230">
        <v>2620.73</v>
      </c>
      <c r="L284" s="412">
        <v>2690</v>
      </c>
      <c r="M284" s="333"/>
      <c r="N284" s="119"/>
      <c r="O284" s="59"/>
      <c r="P284" s="59"/>
    </row>
    <row r="285" spans="1:16" ht="21.75" customHeight="1">
      <c r="A285" s="136" t="s">
        <v>81</v>
      </c>
      <c r="B285" s="62" t="s">
        <v>41</v>
      </c>
      <c r="C285" s="62" t="s">
        <v>42</v>
      </c>
      <c r="D285" s="62"/>
      <c r="E285" s="62"/>
      <c r="F285" s="62"/>
      <c r="G285" s="254">
        <v>42</v>
      </c>
      <c r="H285" s="249">
        <v>42</v>
      </c>
      <c r="I285" s="238">
        <v>42</v>
      </c>
      <c r="J285" s="230">
        <v>52</v>
      </c>
      <c r="K285" s="230">
        <v>51.75</v>
      </c>
      <c r="L285" s="412">
        <v>3.5</v>
      </c>
      <c r="M285" s="333"/>
      <c r="N285" s="119"/>
      <c r="O285" s="59"/>
      <c r="P285" s="59"/>
    </row>
    <row r="286" spans="1:16" ht="21.75" customHeight="1">
      <c r="A286" s="136" t="s">
        <v>81</v>
      </c>
      <c r="B286" s="62" t="s">
        <v>43</v>
      </c>
      <c r="C286" s="62" t="s">
        <v>44</v>
      </c>
      <c r="D286" s="62"/>
      <c r="E286" s="62"/>
      <c r="F286" s="62"/>
      <c r="G286" s="254">
        <v>636</v>
      </c>
      <c r="H286" s="249">
        <v>635.25</v>
      </c>
      <c r="I286" s="238">
        <v>670</v>
      </c>
      <c r="J286" s="230">
        <v>696.9</v>
      </c>
      <c r="K286" s="230">
        <v>693.6</v>
      </c>
      <c r="L286" s="412">
        <v>700</v>
      </c>
      <c r="M286" s="333"/>
      <c r="N286" s="119"/>
      <c r="O286" s="59"/>
      <c r="P286" s="59"/>
    </row>
    <row r="287" spans="1:16" ht="21.75" customHeight="1">
      <c r="A287" s="136" t="s">
        <v>81</v>
      </c>
      <c r="B287" s="62" t="s">
        <v>45</v>
      </c>
      <c r="C287" s="62" t="s">
        <v>46</v>
      </c>
      <c r="D287" s="62"/>
      <c r="E287" s="62"/>
      <c r="F287" s="62"/>
      <c r="G287" s="254">
        <v>229</v>
      </c>
      <c r="H287" s="249">
        <v>228.68</v>
      </c>
      <c r="I287" s="238">
        <v>250</v>
      </c>
      <c r="J287" s="230">
        <v>257.8</v>
      </c>
      <c r="K287" s="230">
        <v>244.86</v>
      </c>
      <c r="L287" s="412">
        <v>251</v>
      </c>
      <c r="M287" s="333"/>
      <c r="N287" s="119"/>
      <c r="O287" s="59"/>
      <c r="P287" s="59"/>
    </row>
    <row r="288" spans="1:16" ht="21.75" customHeight="1">
      <c r="A288" s="136" t="s">
        <v>81</v>
      </c>
      <c r="B288" s="62" t="s">
        <v>82</v>
      </c>
      <c r="C288" s="62" t="s">
        <v>83</v>
      </c>
      <c r="D288" s="62"/>
      <c r="E288" s="62"/>
      <c r="F288" s="62"/>
      <c r="G288" s="254">
        <v>1</v>
      </c>
      <c r="H288" s="249">
        <v>0.89</v>
      </c>
      <c r="I288" s="238">
        <v>1</v>
      </c>
      <c r="J288" s="230">
        <v>1</v>
      </c>
      <c r="K288" s="230">
        <v>0.11</v>
      </c>
      <c r="L288" s="412">
        <v>0.5</v>
      </c>
      <c r="M288" s="333"/>
      <c r="N288" s="119"/>
      <c r="O288" s="59"/>
      <c r="P288" s="59"/>
    </row>
    <row r="289" spans="1:16" ht="21.75" customHeight="1">
      <c r="A289" s="136" t="s">
        <v>81</v>
      </c>
      <c r="B289" s="62" t="s">
        <v>47</v>
      </c>
      <c r="C289" s="62" t="s">
        <v>48</v>
      </c>
      <c r="D289" s="62"/>
      <c r="E289" s="62"/>
      <c r="F289" s="62"/>
      <c r="G289" s="254">
        <v>28</v>
      </c>
      <c r="H289" s="249">
        <v>20.89</v>
      </c>
      <c r="I289" s="238">
        <v>25</v>
      </c>
      <c r="J289" s="230">
        <v>25</v>
      </c>
      <c r="K289" s="230">
        <v>21.02</v>
      </c>
      <c r="L289" s="412">
        <v>22</v>
      </c>
      <c r="M289" s="333"/>
      <c r="N289" s="119"/>
      <c r="O289" s="59"/>
      <c r="P289" s="59"/>
    </row>
    <row r="290" spans="1:16" ht="25.5" customHeight="1">
      <c r="A290" s="136" t="s">
        <v>81</v>
      </c>
      <c r="B290" s="62" t="s">
        <v>5</v>
      </c>
      <c r="C290" s="62" t="s">
        <v>8</v>
      </c>
      <c r="D290" s="62"/>
      <c r="E290" s="62"/>
      <c r="F290" s="62"/>
      <c r="G290" s="263">
        <v>30</v>
      </c>
      <c r="H290" s="264">
        <v>21.96</v>
      </c>
      <c r="I290" s="228">
        <v>25</v>
      </c>
      <c r="J290" s="239">
        <v>25</v>
      </c>
      <c r="K290" s="239">
        <v>11.56</v>
      </c>
      <c r="L290" s="414">
        <v>70</v>
      </c>
      <c r="M290" s="334"/>
      <c r="N290" s="171" t="s">
        <v>264</v>
      </c>
      <c r="O290" s="59"/>
      <c r="P290" s="59"/>
    </row>
    <row r="291" spans="1:16" ht="25.5" customHeight="1">
      <c r="A291" s="136" t="s">
        <v>81</v>
      </c>
      <c r="B291" s="62" t="s">
        <v>7</v>
      </c>
      <c r="C291" s="62" t="s">
        <v>28</v>
      </c>
      <c r="D291" s="62"/>
      <c r="E291" s="62"/>
      <c r="F291" s="62"/>
      <c r="G291" s="254">
        <v>80</v>
      </c>
      <c r="H291" s="249">
        <v>59.79</v>
      </c>
      <c r="I291" s="238">
        <v>70</v>
      </c>
      <c r="J291" s="230">
        <v>90</v>
      </c>
      <c r="K291" s="230">
        <v>89.23</v>
      </c>
      <c r="L291" s="412">
        <v>90</v>
      </c>
      <c r="M291" s="333"/>
      <c r="N291" s="202" t="s">
        <v>263</v>
      </c>
      <c r="O291" s="59"/>
      <c r="P291" s="59"/>
    </row>
    <row r="292" spans="1:16" ht="21.75" customHeight="1">
      <c r="A292" s="136" t="s">
        <v>81</v>
      </c>
      <c r="B292" s="62" t="s">
        <v>22</v>
      </c>
      <c r="C292" s="62" t="s">
        <v>23</v>
      </c>
      <c r="D292" s="62"/>
      <c r="E292" s="62"/>
      <c r="F292" s="62"/>
      <c r="G292" s="254">
        <v>15</v>
      </c>
      <c r="H292" s="249">
        <v>15.44</v>
      </c>
      <c r="I292" s="238">
        <v>17</v>
      </c>
      <c r="J292" s="230">
        <v>17</v>
      </c>
      <c r="K292" s="230">
        <v>17.07</v>
      </c>
      <c r="L292" s="412">
        <v>18</v>
      </c>
      <c r="M292" s="333"/>
      <c r="N292" s="119"/>
      <c r="O292" s="59"/>
      <c r="P292" s="59"/>
    </row>
    <row r="293" spans="1:16" ht="21.75" customHeight="1">
      <c r="A293" s="136" t="s">
        <v>81</v>
      </c>
      <c r="B293" s="62" t="s">
        <v>24</v>
      </c>
      <c r="C293" s="62" t="s">
        <v>135</v>
      </c>
      <c r="D293" s="62"/>
      <c r="E293" s="62"/>
      <c r="F293" s="62"/>
      <c r="G293" s="254">
        <v>78</v>
      </c>
      <c r="H293" s="249">
        <v>77.05</v>
      </c>
      <c r="I293" s="238">
        <v>80</v>
      </c>
      <c r="J293" s="230">
        <v>80</v>
      </c>
      <c r="K293" s="230">
        <v>64.63</v>
      </c>
      <c r="L293" s="412">
        <v>68</v>
      </c>
      <c r="M293" s="333"/>
      <c r="N293" s="119"/>
      <c r="O293" s="59"/>
      <c r="P293" s="59"/>
    </row>
    <row r="294" spans="1:18" s="107" customFormat="1" ht="21.75" customHeight="1">
      <c r="A294" s="136" t="s">
        <v>81</v>
      </c>
      <c r="B294" s="62" t="s">
        <v>29</v>
      </c>
      <c r="C294" s="62" t="s">
        <v>30</v>
      </c>
      <c r="D294" s="62"/>
      <c r="E294" s="62"/>
      <c r="F294" s="62"/>
      <c r="G294" s="254">
        <v>60</v>
      </c>
      <c r="H294" s="249">
        <v>46.51</v>
      </c>
      <c r="I294" s="238">
        <v>50</v>
      </c>
      <c r="J294" s="230">
        <v>52</v>
      </c>
      <c r="K294" s="230">
        <v>51.51</v>
      </c>
      <c r="L294" s="412">
        <v>53</v>
      </c>
      <c r="M294" s="333"/>
      <c r="N294" s="119"/>
      <c r="O294" s="109"/>
      <c r="P294" s="109"/>
      <c r="Q294" s="109"/>
      <c r="R294" s="109"/>
    </row>
    <row r="295" spans="1:18" s="60" customFormat="1" ht="21.75" customHeight="1">
      <c r="A295" s="136" t="s">
        <v>81</v>
      </c>
      <c r="B295" s="62" t="s">
        <v>66</v>
      </c>
      <c r="C295" s="62" t="s">
        <v>67</v>
      </c>
      <c r="D295" s="62"/>
      <c r="E295" s="62"/>
      <c r="F295" s="62"/>
      <c r="G295" s="254">
        <v>2</v>
      </c>
      <c r="H295" s="249">
        <v>1.48</v>
      </c>
      <c r="I295" s="238">
        <v>2</v>
      </c>
      <c r="J295" s="230">
        <v>4</v>
      </c>
      <c r="K295" s="230">
        <v>2.17</v>
      </c>
      <c r="L295" s="412">
        <v>3</v>
      </c>
      <c r="M295" s="333"/>
      <c r="N295" s="119"/>
      <c r="O295" s="180"/>
      <c r="P295" s="59"/>
      <c r="Q295" s="59"/>
      <c r="R295" s="59"/>
    </row>
    <row r="296" spans="1:18" s="60" customFormat="1" ht="21.75" customHeight="1">
      <c r="A296" s="136" t="s">
        <v>81</v>
      </c>
      <c r="B296" s="62" t="s">
        <v>12</v>
      </c>
      <c r="C296" s="62" t="s">
        <v>84</v>
      </c>
      <c r="D296" s="62"/>
      <c r="E296" s="62"/>
      <c r="F296" s="62"/>
      <c r="G296" s="254">
        <v>25</v>
      </c>
      <c r="H296" s="249">
        <v>22.1</v>
      </c>
      <c r="I296" s="238">
        <v>25</v>
      </c>
      <c r="J296" s="230">
        <v>26.4</v>
      </c>
      <c r="K296" s="230">
        <v>26.35</v>
      </c>
      <c r="L296" s="412">
        <v>27</v>
      </c>
      <c r="M296" s="333"/>
      <c r="N296" s="119"/>
      <c r="O296" s="59"/>
      <c r="P296" s="59"/>
      <c r="Q296" s="59"/>
      <c r="R296" s="59"/>
    </row>
    <row r="297" spans="1:18" s="107" customFormat="1" ht="21.75" customHeight="1">
      <c r="A297" s="136" t="s">
        <v>81</v>
      </c>
      <c r="B297" s="62" t="s">
        <v>72</v>
      </c>
      <c r="C297" s="62" t="s">
        <v>73</v>
      </c>
      <c r="D297" s="62"/>
      <c r="E297" s="62"/>
      <c r="F297" s="62"/>
      <c r="G297" s="254">
        <v>80</v>
      </c>
      <c r="H297" s="249">
        <v>61.17</v>
      </c>
      <c r="I297" s="238">
        <v>65</v>
      </c>
      <c r="J297" s="230">
        <v>65</v>
      </c>
      <c r="K297" s="230">
        <v>58.98</v>
      </c>
      <c r="L297" s="412">
        <v>60</v>
      </c>
      <c r="M297" s="333"/>
      <c r="N297" s="119"/>
      <c r="O297" s="109"/>
      <c r="P297" s="109"/>
      <c r="Q297" s="109"/>
      <c r="R297" s="109"/>
    </row>
    <row r="298" spans="1:18" s="60" customFormat="1" ht="21.75" customHeight="1">
      <c r="A298" s="136" t="s">
        <v>81</v>
      </c>
      <c r="B298" s="62" t="s">
        <v>68</v>
      </c>
      <c r="C298" s="62" t="s">
        <v>69</v>
      </c>
      <c r="D298" s="62"/>
      <c r="E298" s="62"/>
      <c r="F298" s="62"/>
      <c r="G298" s="254">
        <v>20</v>
      </c>
      <c r="H298" s="249">
        <v>20.5</v>
      </c>
      <c r="I298" s="238">
        <v>1</v>
      </c>
      <c r="J298" s="230">
        <v>1</v>
      </c>
      <c r="K298" s="230">
        <v>0.92</v>
      </c>
      <c r="L298" s="412">
        <v>1</v>
      </c>
      <c r="M298" s="333"/>
      <c r="N298" s="202" t="s">
        <v>214</v>
      </c>
      <c r="O298" s="59"/>
      <c r="P298" s="59"/>
      <c r="Q298" s="59"/>
      <c r="R298" s="59"/>
    </row>
    <row r="299" spans="1:18" s="60" customFormat="1" ht="21.75" customHeight="1">
      <c r="A299" s="136" t="s">
        <v>81</v>
      </c>
      <c r="B299" s="62" t="s">
        <v>169</v>
      </c>
      <c r="C299" s="62" t="s">
        <v>170</v>
      </c>
      <c r="D299" s="62"/>
      <c r="E299" s="62"/>
      <c r="F299" s="62"/>
      <c r="G299" s="254">
        <v>30</v>
      </c>
      <c r="H299" s="249">
        <v>18.98</v>
      </c>
      <c r="I299" s="238">
        <v>30</v>
      </c>
      <c r="J299" s="230">
        <v>30</v>
      </c>
      <c r="K299" s="230">
        <v>30.05</v>
      </c>
      <c r="L299" s="412">
        <v>31</v>
      </c>
      <c r="M299" s="333"/>
      <c r="N299" s="119" t="s">
        <v>200</v>
      </c>
      <c r="O299" s="59"/>
      <c r="P299" s="59"/>
      <c r="Q299" s="59"/>
      <c r="R299" s="59"/>
    </row>
    <row r="300" spans="1:18" s="60" customFormat="1" ht="21.75" customHeight="1">
      <c r="A300" s="136" t="s">
        <v>81</v>
      </c>
      <c r="B300" s="62" t="s">
        <v>31</v>
      </c>
      <c r="C300" s="62" t="s">
        <v>32</v>
      </c>
      <c r="D300" s="62"/>
      <c r="E300" s="62"/>
      <c r="F300" s="62"/>
      <c r="G300" s="254">
        <v>225</v>
      </c>
      <c r="H300" s="249">
        <v>224.4</v>
      </c>
      <c r="I300" s="238">
        <v>225</v>
      </c>
      <c r="J300" s="230">
        <v>225</v>
      </c>
      <c r="K300" s="230">
        <v>217.1</v>
      </c>
      <c r="L300" s="412">
        <v>225</v>
      </c>
      <c r="M300" s="333"/>
      <c r="N300" s="119" t="s">
        <v>201</v>
      </c>
      <c r="O300" s="59"/>
      <c r="P300" s="59"/>
      <c r="Q300" s="59"/>
      <c r="R300" s="59"/>
    </row>
    <row r="301" spans="1:18" s="60" customFormat="1" ht="21.75" customHeight="1">
      <c r="A301" s="136" t="s">
        <v>81</v>
      </c>
      <c r="B301" s="62" t="s">
        <v>85</v>
      </c>
      <c r="C301" s="62" t="s">
        <v>86</v>
      </c>
      <c r="D301" s="62"/>
      <c r="E301" s="62"/>
      <c r="F301" s="62"/>
      <c r="G301" s="254">
        <v>50</v>
      </c>
      <c r="H301" s="249">
        <v>24.14</v>
      </c>
      <c r="I301" s="238">
        <v>15</v>
      </c>
      <c r="J301" s="230">
        <v>35</v>
      </c>
      <c r="K301" s="230">
        <v>13.89</v>
      </c>
      <c r="L301" s="412">
        <v>15</v>
      </c>
      <c r="M301" s="333"/>
      <c r="N301" s="119"/>
      <c r="O301" s="59"/>
      <c r="P301" s="59"/>
      <c r="Q301" s="59"/>
      <c r="R301" s="59"/>
    </row>
    <row r="302" spans="1:18" s="107" customFormat="1" ht="78" customHeight="1">
      <c r="A302" s="136" t="s">
        <v>81</v>
      </c>
      <c r="B302" s="62" t="s">
        <v>2</v>
      </c>
      <c r="C302" s="62" t="s">
        <v>13</v>
      </c>
      <c r="D302" s="158"/>
      <c r="E302" s="158"/>
      <c r="F302" s="158"/>
      <c r="G302" s="254">
        <v>315.6</v>
      </c>
      <c r="H302" s="249">
        <v>315.5</v>
      </c>
      <c r="I302" s="238">
        <v>320</v>
      </c>
      <c r="J302" s="230">
        <v>367</v>
      </c>
      <c r="K302" s="230">
        <v>366.69</v>
      </c>
      <c r="L302" s="412">
        <v>360</v>
      </c>
      <c r="M302" s="333"/>
      <c r="N302" s="202" t="s">
        <v>262</v>
      </c>
      <c r="O302" s="109"/>
      <c r="P302" s="109"/>
      <c r="Q302" s="109"/>
      <c r="R302" s="109"/>
    </row>
    <row r="303" spans="1:18" s="107" customFormat="1" ht="29.25" customHeight="1">
      <c r="A303" s="136" t="s">
        <v>81</v>
      </c>
      <c r="B303" s="62" t="s">
        <v>9</v>
      </c>
      <c r="C303" s="62" t="s">
        <v>10</v>
      </c>
      <c r="D303" s="62"/>
      <c r="E303" s="62"/>
      <c r="F303" s="62"/>
      <c r="G303" s="263">
        <v>20</v>
      </c>
      <c r="H303" s="264">
        <v>18.69</v>
      </c>
      <c r="I303" s="228">
        <v>20</v>
      </c>
      <c r="J303" s="239">
        <v>50</v>
      </c>
      <c r="K303" s="239">
        <v>47.58</v>
      </c>
      <c r="L303" s="414">
        <v>45</v>
      </c>
      <c r="M303" s="334"/>
      <c r="N303" s="171" t="s">
        <v>253</v>
      </c>
      <c r="O303" s="109"/>
      <c r="P303" s="109"/>
      <c r="Q303" s="109"/>
      <c r="R303" s="109"/>
    </row>
    <row r="304" spans="1:18" s="108" customFormat="1" ht="21.75" customHeight="1">
      <c r="A304" s="136" t="s">
        <v>81</v>
      </c>
      <c r="B304" s="62" t="s">
        <v>87</v>
      </c>
      <c r="C304" s="62" t="s">
        <v>88</v>
      </c>
      <c r="D304" s="62"/>
      <c r="E304" s="62"/>
      <c r="F304" s="62"/>
      <c r="G304" s="254">
        <v>10</v>
      </c>
      <c r="H304" s="249">
        <v>4.44</v>
      </c>
      <c r="I304" s="238">
        <v>29.4</v>
      </c>
      <c r="J304" s="230">
        <v>14.4</v>
      </c>
      <c r="K304" s="230">
        <v>0</v>
      </c>
      <c r="L304" s="412">
        <v>35</v>
      </c>
      <c r="M304" s="333"/>
      <c r="N304" s="119" t="s">
        <v>265</v>
      </c>
      <c r="O304" s="178"/>
      <c r="P304" s="178"/>
      <c r="Q304" s="114"/>
      <c r="R304" s="114"/>
    </row>
    <row r="305" spans="1:18" s="60" customFormat="1" ht="21.75" customHeight="1">
      <c r="A305" s="136" t="s">
        <v>81</v>
      </c>
      <c r="B305" s="62" t="s">
        <v>78</v>
      </c>
      <c r="C305" s="62" t="s">
        <v>79</v>
      </c>
      <c r="D305" s="158"/>
      <c r="E305" s="158"/>
      <c r="F305" s="158"/>
      <c r="G305" s="254">
        <v>47</v>
      </c>
      <c r="H305" s="249">
        <v>46.39</v>
      </c>
      <c r="I305" s="238">
        <v>48</v>
      </c>
      <c r="J305" s="230">
        <v>37.5</v>
      </c>
      <c r="K305" s="230">
        <v>36.4</v>
      </c>
      <c r="L305" s="412">
        <v>48</v>
      </c>
      <c r="M305" s="333"/>
      <c r="N305" s="119"/>
      <c r="O305" s="59"/>
      <c r="P305" s="59"/>
      <c r="Q305" s="59"/>
      <c r="R305" s="59"/>
    </row>
    <row r="306" spans="1:18" s="60" customFormat="1" ht="21.75" customHeight="1">
      <c r="A306" s="136" t="s">
        <v>81</v>
      </c>
      <c r="B306" s="62" t="s">
        <v>33</v>
      </c>
      <c r="C306" s="62" t="s">
        <v>34</v>
      </c>
      <c r="D306" s="62"/>
      <c r="E306" s="62"/>
      <c r="F306" s="62"/>
      <c r="G306" s="254">
        <v>10</v>
      </c>
      <c r="H306" s="249">
        <v>6</v>
      </c>
      <c r="I306" s="238">
        <v>8</v>
      </c>
      <c r="J306" s="230">
        <v>8</v>
      </c>
      <c r="K306" s="230">
        <v>3.25</v>
      </c>
      <c r="L306" s="412">
        <v>6</v>
      </c>
      <c r="M306" s="333"/>
      <c r="N306" s="119"/>
      <c r="O306" s="59"/>
      <c r="P306" s="59"/>
      <c r="Q306" s="59"/>
      <c r="R306" s="59"/>
    </row>
    <row r="307" spans="1:18" s="60" customFormat="1" ht="25.5" customHeight="1">
      <c r="A307" s="136" t="s">
        <v>81</v>
      </c>
      <c r="B307" s="62" t="s">
        <v>35</v>
      </c>
      <c r="C307" s="62" t="s">
        <v>36</v>
      </c>
      <c r="D307" s="62"/>
      <c r="E307" s="62"/>
      <c r="F307" s="62"/>
      <c r="G307" s="254">
        <v>0.5</v>
      </c>
      <c r="H307" s="249">
        <v>0.3</v>
      </c>
      <c r="I307" s="238">
        <v>1</v>
      </c>
      <c r="J307" s="230">
        <v>1</v>
      </c>
      <c r="K307" s="230">
        <v>0</v>
      </c>
      <c r="L307" s="412">
        <v>1</v>
      </c>
      <c r="M307" s="333"/>
      <c r="N307" s="119"/>
      <c r="O307" s="59"/>
      <c r="P307" s="59"/>
      <c r="Q307" s="59"/>
      <c r="R307" s="59"/>
    </row>
    <row r="308" spans="1:18" s="60" customFormat="1" ht="21.75" customHeight="1">
      <c r="A308" s="136" t="s">
        <v>81</v>
      </c>
      <c r="B308" s="62" t="s">
        <v>18</v>
      </c>
      <c r="C308" s="62" t="s">
        <v>19</v>
      </c>
      <c r="D308" s="62"/>
      <c r="E308" s="62"/>
      <c r="F308" s="62"/>
      <c r="G308" s="254"/>
      <c r="H308" s="249"/>
      <c r="I308" s="238"/>
      <c r="J308" s="230"/>
      <c r="K308" s="230"/>
      <c r="L308" s="412"/>
      <c r="M308" s="333"/>
      <c r="N308" s="119"/>
      <c r="O308" s="59"/>
      <c r="P308" s="59"/>
      <c r="Q308" s="59"/>
      <c r="R308" s="59"/>
    </row>
    <row r="309" spans="1:18" s="60" customFormat="1" ht="21.75" customHeight="1">
      <c r="A309" s="136" t="s">
        <v>81</v>
      </c>
      <c r="B309" s="62" t="s">
        <v>60</v>
      </c>
      <c r="C309" s="62" t="s">
        <v>61</v>
      </c>
      <c r="D309" s="62"/>
      <c r="E309" s="62"/>
      <c r="F309" s="62"/>
      <c r="G309" s="254">
        <v>2</v>
      </c>
      <c r="H309" s="249">
        <v>2</v>
      </c>
      <c r="I309" s="238">
        <v>8</v>
      </c>
      <c r="J309" s="230">
        <v>8</v>
      </c>
      <c r="K309" s="230">
        <v>8</v>
      </c>
      <c r="L309" s="412">
        <v>0</v>
      </c>
      <c r="M309" s="333"/>
      <c r="N309" s="119"/>
      <c r="O309" s="59"/>
      <c r="P309" s="59"/>
      <c r="Q309" s="59"/>
      <c r="R309" s="59"/>
    </row>
    <row r="310" spans="1:18" s="60" customFormat="1" ht="21.75" customHeight="1">
      <c r="A310" s="136" t="s">
        <v>81</v>
      </c>
      <c r="B310" s="62" t="s">
        <v>89</v>
      </c>
      <c r="C310" s="62" t="s">
        <v>90</v>
      </c>
      <c r="D310" s="158"/>
      <c r="E310" s="158"/>
      <c r="F310" s="158"/>
      <c r="G310" s="254">
        <v>36</v>
      </c>
      <c r="H310" s="249">
        <v>36.5</v>
      </c>
      <c r="I310" s="238">
        <v>42</v>
      </c>
      <c r="J310" s="230">
        <v>42.5</v>
      </c>
      <c r="K310" s="230">
        <v>42.5</v>
      </c>
      <c r="L310" s="412">
        <v>48</v>
      </c>
      <c r="M310" s="333"/>
      <c r="N310" s="119" t="s">
        <v>197</v>
      </c>
      <c r="O310" s="59"/>
      <c r="P310" s="59"/>
      <c r="Q310" s="59"/>
      <c r="R310" s="59"/>
    </row>
    <row r="311" spans="1:18" s="60" customFormat="1" ht="21.75" customHeight="1">
      <c r="A311" s="136" t="s">
        <v>81</v>
      </c>
      <c r="B311" s="62" t="s">
        <v>218</v>
      </c>
      <c r="C311" s="305" t="s">
        <v>219</v>
      </c>
      <c r="D311" s="158"/>
      <c r="E311" s="158"/>
      <c r="F311" s="158"/>
      <c r="G311" s="286"/>
      <c r="H311" s="287"/>
      <c r="I311" s="238">
        <v>15</v>
      </c>
      <c r="J311" s="230">
        <v>16.1</v>
      </c>
      <c r="K311" s="230">
        <v>16.08</v>
      </c>
      <c r="L311" s="412"/>
      <c r="M311" s="333"/>
      <c r="N311" s="119"/>
      <c r="O311" s="59"/>
      <c r="P311" s="59"/>
      <c r="Q311" s="59"/>
      <c r="R311" s="59"/>
    </row>
    <row r="312" spans="1:18" s="60" customFormat="1" ht="21.75" customHeight="1">
      <c r="A312" s="136" t="s">
        <v>81</v>
      </c>
      <c r="B312" s="62" t="s">
        <v>3</v>
      </c>
      <c r="C312" s="62" t="s">
        <v>4</v>
      </c>
      <c r="D312" s="62"/>
      <c r="E312" s="62"/>
      <c r="F312" s="62"/>
      <c r="G312" s="263"/>
      <c r="H312" s="264"/>
      <c r="I312" s="228"/>
      <c r="J312" s="239"/>
      <c r="K312" s="239"/>
      <c r="L312" s="414"/>
      <c r="M312" s="334"/>
      <c r="N312" s="175"/>
      <c r="O312" s="59"/>
      <c r="P312" s="59"/>
      <c r="Q312" s="59"/>
      <c r="R312" s="59"/>
    </row>
    <row r="313" spans="1:14" s="59" customFormat="1" ht="25.5" customHeight="1">
      <c r="A313" s="136" t="s">
        <v>81</v>
      </c>
      <c r="B313" s="62" t="s">
        <v>37</v>
      </c>
      <c r="C313" s="62" t="s">
        <v>62</v>
      </c>
      <c r="D313" s="62"/>
      <c r="E313" s="62"/>
      <c r="F313" s="62"/>
      <c r="G313" s="254"/>
      <c r="H313" s="249"/>
      <c r="I313" s="238"/>
      <c r="J313" s="230"/>
      <c r="K313" s="230"/>
      <c r="L313" s="412"/>
      <c r="M313" s="333"/>
      <c r="N313" s="119"/>
    </row>
    <row r="314" spans="1:18" s="60" customFormat="1" ht="21.75" customHeight="1" thickBot="1">
      <c r="A314" s="131" t="s">
        <v>81</v>
      </c>
      <c r="B314" s="132"/>
      <c r="C314" s="132" t="s">
        <v>91</v>
      </c>
      <c r="D314" s="120"/>
      <c r="E314" s="120"/>
      <c r="F314" s="120"/>
      <c r="G314" s="261">
        <f aca="true" t="shared" si="2" ref="G314:L314">SUM(G284:G313)</f>
        <v>4522.1</v>
      </c>
      <c r="H314" s="252">
        <f t="shared" si="2"/>
        <v>4392.0199999999995</v>
      </c>
      <c r="I314" s="243">
        <f t="shared" si="2"/>
        <v>4634.4</v>
      </c>
      <c r="J314" s="236">
        <f t="shared" si="2"/>
        <v>4850.3</v>
      </c>
      <c r="K314" s="236">
        <f t="shared" si="2"/>
        <v>4736.030000000001</v>
      </c>
      <c r="L314" s="416">
        <f t="shared" si="2"/>
        <v>4871</v>
      </c>
      <c r="M314" s="335"/>
      <c r="N314" s="121"/>
      <c r="O314" s="59"/>
      <c r="P314" s="59"/>
      <c r="Q314" s="59"/>
      <c r="R314" s="59"/>
    </row>
    <row r="315" spans="1:18" s="60" customFormat="1" ht="21.75" customHeight="1" thickBot="1">
      <c r="A315" s="109"/>
      <c r="B315" s="109"/>
      <c r="C315" s="109"/>
      <c r="D315" s="59"/>
      <c r="E315" s="59"/>
      <c r="F315" s="59"/>
      <c r="G315" s="228"/>
      <c r="H315" s="228"/>
      <c r="I315" s="228"/>
      <c r="J315" s="228"/>
      <c r="K315" s="228"/>
      <c r="L315" s="402"/>
      <c r="M315" s="328"/>
      <c r="N315" s="115"/>
      <c r="O315" s="59"/>
      <c r="P315" s="59"/>
      <c r="Q315" s="59"/>
      <c r="R315" s="59"/>
    </row>
    <row r="316" spans="1:18" s="60" customFormat="1" ht="21.75" customHeight="1">
      <c r="A316" s="134"/>
      <c r="B316" s="135"/>
      <c r="C316" s="135" t="s">
        <v>215</v>
      </c>
      <c r="D316" s="122"/>
      <c r="E316" s="122"/>
      <c r="F316" s="122"/>
      <c r="G316" s="295"/>
      <c r="H316" s="295"/>
      <c r="I316" s="295"/>
      <c r="J316" s="295"/>
      <c r="K316" s="229"/>
      <c r="L316" s="411"/>
      <c r="M316" s="336"/>
      <c r="N316" s="123"/>
      <c r="O316" s="59"/>
      <c r="P316" s="59"/>
      <c r="Q316" s="59"/>
      <c r="R316" s="59"/>
    </row>
    <row r="317" spans="1:18" s="60" customFormat="1" ht="21.75" customHeight="1">
      <c r="A317" s="199" t="s">
        <v>213</v>
      </c>
      <c r="B317" s="200" t="s">
        <v>68</v>
      </c>
      <c r="C317" s="200" t="s">
        <v>69</v>
      </c>
      <c r="D317" s="62"/>
      <c r="E317" s="62"/>
      <c r="F317" s="62"/>
      <c r="G317" s="294"/>
      <c r="H317" s="294"/>
      <c r="I317" s="294">
        <v>23</v>
      </c>
      <c r="J317" s="294">
        <v>23</v>
      </c>
      <c r="K317" s="230">
        <v>20.25</v>
      </c>
      <c r="L317" s="412">
        <v>22</v>
      </c>
      <c r="M317" s="333"/>
      <c r="N317" s="119" t="s">
        <v>216</v>
      </c>
      <c r="O317" s="59"/>
      <c r="P317" s="59"/>
      <c r="Q317" s="59"/>
      <c r="R317" s="59"/>
    </row>
    <row r="318" spans="1:18" s="60" customFormat="1" ht="21.75" customHeight="1" thickBot="1">
      <c r="A318" s="131" t="s">
        <v>213</v>
      </c>
      <c r="B318" s="132"/>
      <c r="C318" s="132" t="s">
        <v>215</v>
      </c>
      <c r="D318" s="120"/>
      <c r="E318" s="120"/>
      <c r="F318" s="120"/>
      <c r="G318" s="296"/>
      <c r="H318" s="296"/>
      <c r="I318" s="232">
        <f>SUM(I316:I317)</f>
        <v>23</v>
      </c>
      <c r="J318" s="232">
        <f>SUM(J317)</f>
        <v>23</v>
      </c>
      <c r="K318" s="236">
        <f>SUM(K317)</f>
        <v>20.25</v>
      </c>
      <c r="L318" s="416">
        <f>SUM(L317)</f>
        <v>22</v>
      </c>
      <c r="M318" s="335"/>
      <c r="N318" s="121"/>
      <c r="O318" s="59"/>
      <c r="P318" s="59"/>
      <c r="Q318" s="59"/>
      <c r="R318" s="59"/>
    </row>
    <row r="319" spans="1:18" s="60" customFormat="1" ht="21.75" customHeight="1" thickBot="1">
      <c r="A319" s="109"/>
      <c r="B319" s="109"/>
      <c r="C319" s="109"/>
      <c r="D319" s="59"/>
      <c r="E319" s="59"/>
      <c r="F319" s="59"/>
      <c r="G319" s="228"/>
      <c r="H319" s="228"/>
      <c r="I319" s="228"/>
      <c r="J319" s="228"/>
      <c r="K319" s="228"/>
      <c r="L319" s="402"/>
      <c r="M319" s="328"/>
      <c r="N319" s="115"/>
      <c r="O319" s="59"/>
      <c r="P319" s="59"/>
      <c r="Q319" s="59"/>
      <c r="R319" s="59"/>
    </row>
    <row r="320" spans="1:18" s="60" customFormat="1" ht="21.75" customHeight="1">
      <c r="A320" s="134"/>
      <c r="B320" s="135"/>
      <c r="C320" s="135" t="s">
        <v>94</v>
      </c>
      <c r="D320" s="122"/>
      <c r="E320" s="122"/>
      <c r="F320" s="122"/>
      <c r="G320" s="253"/>
      <c r="H320" s="247"/>
      <c r="I320" s="244"/>
      <c r="J320" s="229"/>
      <c r="K320" s="229"/>
      <c r="L320" s="411"/>
      <c r="M320" s="336"/>
      <c r="N320" s="123"/>
      <c r="O320" s="59"/>
      <c r="P320" s="59"/>
      <c r="Q320" s="59"/>
      <c r="R320" s="59"/>
    </row>
    <row r="321" spans="1:18" s="60" customFormat="1" ht="21.75" customHeight="1">
      <c r="A321" s="136" t="s">
        <v>92</v>
      </c>
      <c r="B321" s="62" t="s">
        <v>93</v>
      </c>
      <c r="C321" s="62" t="s">
        <v>111</v>
      </c>
      <c r="D321" s="62"/>
      <c r="E321" s="62"/>
      <c r="F321" s="62"/>
      <c r="G321" s="254">
        <v>14</v>
      </c>
      <c r="H321" s="249">
        <v>13.69</v>
      </c>
      <c r="I321" s="238">
        <v>14</v>
      </c>
      <c r="J321" s="230">
        <v>15.5</v>
      </c>
      <c r="K321" s="230">
        <v>15.48</v>
      </c>
      <c r="L321" s="412">
        <v>17</v>
      </c>
      <c r="M321" s="333"/>
      <c r="N321" s="119" t="s">
        <v>222</v>
      </c>
      <c r="O321" s="59"/>
      <c r="P321" s="59"/>
      <c r="Q321" s="59"/>
      <c r="R321" s="59"/>
    </row>
    <row r="322" spans="1:18" s="60" customFormat="1" ht="21.75" customHeight="1">
      <c r="A322" s="136" t="s">
        <v>92</v>
      </c>
      <c r="B322" s="62" t="s">
        <v>68</v>
      </c>
      <c r="C322" s="62" t="s">
        <v>69</v>
      </c>
      <c r="D322" s="62"/>
      <c r="E322" s="62"/>
      <c r="F322" s="62"/>
      <c r="G322" s="254">
        <v>15</v>
      </c>
      <c r="H322" s="249">
        <v>14.46</v>
      </c>
      <c r="I322" s="238">
        <v>20</v>
      </c>
      <c r="J322" s="230">
        <v>20</v>
      </c>
      <c r="K322" s="230">
        <v>18.44</v>
      </c>
      <c r="L322" s="412">
        <v>19</v>
      </c>
      <c r="M322" s="333"/>
      <c r="N322" s="119" t="s">
        <v>196</v>
      </c>
      <c r="O322" s="59"/>
      <c r="P322" s="59"/>
      <c r="Q322" s="59"/>
      <c r="R322" s="59"/>
    </row>
    <row r="323" spans="1:18" s="60" customFormat="1" ht="21.75" customHeight="1" thickBot="1">
      <c r="A323" s="131" t="s">
        <v>92</v>
      </c>
      <c r="B323" s="132"/>
      <c r="C323" s="132" t="s">
        <v>190</v>
      </c>
      <c r="D323" s="120"/>
      <c r="E323" s="120"/>
      <c r="F323" s="120"/>
      <c r="G323" s="261">
        <f>SUM(G321:G322)</f>
        <v>29</v>
      </c>
      <c r="H323" s="252">
        <f>SUM(H321:H322)</f>
        <v>28.15</v>
      </c>
      <c r="I323" s="243">
        <f>SUM(I320:I322)</f>
        <v>34</v>
      </c>
      <c r="J323" s="236">
        <f>SUM(J321:J322)</f>
        <v>35.5</v>
      </c>
      <c r="K323" s="236">
        <f>SUM(K321:K322)</f>
        <v>33.92</v>
      </c>
      <c r="L323" s="416">
        <f>SUM(L321:L322)</f>
        <v>36</v>
      </c>
      <c r="M323" s="335"/>
      <c r="N323" s="121"/>
      <c r="O323" s="59"/>
      <c r="P323" s="59"/>
      <c r="Q323" s="59"/>
      <c r="R323" s="59"/>
    </row>
    <row r="324" spans="1:18" s="60" customFormat="1" ht="25.5" customHeight="1" thickBot="1">
      <c r="A324" s="109"/>
      <c r="B324" s="109"/>
      <c r="C324" s="109"/>
      <c r="D324" s="59"/>
      <c r="E324" s="59"/>
      <c r="F324" s="59"/>
      <c r="G324" s="228"/>
      <c r="H324" s="228"/>
      <c r="I324" s="228"/>
      <c r="J324" s="228"/>
      <c r="K324" s="228"/>
      <c r="L324" s="402"/>
      <c r="M324" s="328"/>
      <c r="N324" s="115"/>
      <c r="O324" s="59"/>
      <c r="P324" s="59"/>
      <c r="Q324" s="59"/>
      <c r="R324" s="59"/>
    </row>
    <row r="325" spans="1:18" s="60" customFormat="1" ht="27.75" customHeight="1">
      <c r="A325" s="134"/>
      <c r="B325" s="135"/>
      <c r="C325" s="135" t="s">
        <v>100</v>
      </c>
      <c r="D325" s="122"/>
      <c r="E325" s="122"/>
      <c r="F325" s="122"/>
      <c r="G325" s="253"/>
      <c r="H325" s="247"/>
      <c r="I325" s="244"/>
      <c r="J325" s="229"/>
      <c r="K325" s="229"/>
      <c r="L325" s="411"/>
      <c r="M325" s="336"/>
      <c r="N325" s="123"/>
      <c r="O325" s="59"/>
      <c r="P325" s="59"/>
      <c r="Q325" s="59"/>
      <c r="R325" s="59"/>
    </row>
    <row r="326" spans="1:18" s="60" customFormat="1" ht="15">
      <c r="A326" s="136" t="s">
        <v>95</v>
      </c>
      <c r="B326" s="62" t="s">
        <v>118</v>
      </c>
      <c r="C326" s="62" t="s">
        <v>119</v>
      </c>
      <c r="D326" s="62"/>
      <c r="E326" s="62"/>
      <c r="F326" s="62"/>
      <c r="G326" s="254">
        <v>0</v>
      </c>
      <c r="H326" s="249"/>
      <c r="I326" s="356">
        <v>90</v>
      </c>
      <c r="J326" s="230">
        <v>90</v>
      </c>
      <c r="K326" s="230">
        <v>90</v>
      </c>
      <c r="L326" s="412"/>
      <c r="M326" s="333"/>
      <c r="N326" s="119"/>
      <c r="O326" s="59"/>
      <c r="P326" s="59"/>
      <c r="Q326" s="59"/>
      <c r="R326" s="59"/>
    </row>
    <row r="327" spans="1:18" s="60" customFormat="1" ht="15">
      <c r="A327" s="136" t="s">
        <v>95</v>
      </c>
      <c r="B327" s="62" t="s">
        <v>109</v>
      </c>
      <c r="C327" s="62" t="s">
        <v>110</v>
      </c>
      <c r="D327" s="62"/>
      <c r="E327" s="62"/>
      <c r="F327" s="62"/>
      <c r="G327" s="254">
        <v>655.4</v>
      </c>
      <c r="H327" s="249">
        <v>655.41</v>
      </c>
      <c r="I327" s="238"/>
      <c r="J327" s="230">
        <v>687.7</v>
      </c>
      <c r="K327" s="230">
        <v>687.7</v>
      </c>
      <c r="L327" s="412"/>
      <c r="M327" s="333"/>
      <c r="N327" s="119"/>
      <c r="O327" s="59"/>
      <c r="P327" s="59"/>
      <c r="Q327" s="59"/>
      <c r="R327" s="59"/>
    </row>
    <row r="328" spans="1:18" s="60" customFormat="1" ht="15">
      <c r="A328" s="136" t="s">
        <v>95</v>
      </c>
      <c r="B328" s="62" t="s">
        <v>96</v>
      </c>
      <c r="C328" s="62" t="s">
        <v>97</v>
      </c>
      <c r="D328" s="62"/>
      <c r="E328" s="62"/>
      <c r="F328" s="62"/>
      <c r="G328" s="254">
        <v>170</v>
      </c>
      <c r="H328" s="249">
        <v>147.73</v>
      </c>
      <c r="I328" s="238">
        <v>1264</v>
      </c>
      <c r="J328" s="230">
        <v>1264</v>
      </c>
      <c r="K328" s="230">
        <v>1261.04</v>
      </c>
      <c r="L328" s="412"/>
      <c r="M328" s="333"/>
      <c r="N328" s="119"/>
      <c r="O328" s="59"/>
      <c r="P328" s="59"/>
      <c r="Q328" s="59"/>
      <c r="R328" s="59"/>
    </row>
    <row r="329" spans="1:18" s="60" customFormat="1" ht="15">
      <c r="A329" s="136" t="s">
        <v>95</v>
      </c>
      <c r="B329" s="62" t="s">
        <v>98</v>
      </c>
      <c r="C329" s="62" t="s">
        <v>99</v>
      </c>
      <c r="D329" s="62"/>
      <c r="E329" s="62"/>
      <c r="F329" s="62"/>
      <c r="G329" s="254"/>
      <c r="H329" s="249"/>
      <c r="I329" s="238"/>
      <c r="J329" s="230"/>
      <c r="K329" s="230"/>
      <c r="L329" s="412"/>
      <c r="M329" s="333"/>
      <c r="N329" s="119"/>
      <c r="O329" s="59"/>
      <c r="P329" s="59"/>
      <c r="Q329" s="59"/>
      <c r="R329" s="59"/>
    </row>
    <row r="330" spans="1:18" s="60" customFormat="1" ht="15.75" thickBot="1">
      <c r="A330" s="131" t="s">
        <v>95</v>
      </c>
      <c r="B330" s="132"/>
      <c r="C330" s="132" t="s">
        <v>100</v>
      </c>
      <c r="D330" s="120"/>
      <c r="E330" s="120"/>
      <c r="F330" s="120"/>
      <c r="G330" s="304">
        <f>SUM(G326:G329)</f>
        <v>825.4</v>
      </c>
      <c r="H330" s="268">
        <f>SUM(H326:H329)</f>
        <v>803.14</v>
      </c>
      <c r="I330" s="255">
        <f>SUM(I326:I329)</f>
        <v>1354</v>
      </c>
      <c r="J330" s="240">
        <f>SUM(J326:J329)</f>
        <v>2041.7</v>
      </c>
      <c r="K330" s="240">
        <f>SUM(K326:K329)</f>
        <v>2038.74</v>
      </c>
      <c r="L330" s="428"/>
      <c r="M330" s="364"/>
      <c r="N330" s="121"/>
      <c r="O330" s="59"/>
      <c r="P330" s="59"/>
      <c r="Q330" s="59"/>
      <c r="R330" s="59"/>
    </row>
    <row r="331" spans="1:18" s="60" customFormat="1" ht="15.75" thickBot="1">
      <c r="A331" s="170"/>
      <c r="B331" s="301"/>
      <c r="C331" s="139"/>
      <c r="D331" s="302"/>
      <c r="E331" s="302"/>
      <c r="F331" s="302"/>
      <c r="G331" s="223"/>
      <c r="H331" s="223"/>
      <c r="I331" s="223"/>
      <c r="J331" s="223"/>
      <c r="K331" s="223"/>
      <c r="L331" s="429"/>
      <c r="M331" s="339"/>
      <c r="N331" s="303"/>
      <c r="O331" s="59"/>
      <c r="P331" s="59"/>
      <c r="Q331" s="59"/>
      <c r="R331" s="59"/>
    </row>
    <row r="332" spans="1:18" s="60" customFormat="1" ht="16.5" thickBot="1">
      <c r="A332" s="137"/>
      <c r="B332" s="138" t="s">
        <v>226</v>
      </c>
      <c r="C332" s="297" t="s">
        <v>217</v>
      </c>
      <c r="D332" s="298"/>
      <c r="E332" s="298"/>
      <c r="F332" s="298"/>
      <c r="G332" s="299"/>
      <c r="H332" s="300"/>
      <c r="I332" s="233"/>
      <c r="J332" s="392"/>
      <c r="K332" s="395"/>
      <c r="L332" s="430"/>
      <c r="M332" s="379">
        <v>600</v>
      </c>
      <c r="N332" s="140"/>
      <c r="O332" s="59"/>
      <c r="P332" s="59"/>
      <c r="Q332" s="59"/>
      <c r="R332" s="59"/>
    </row>
    <row r="333" spans="1:18" s="60" customFormat="1" ht="15.75" thickBot="1">
      <c r="A333" s="301"/>
      <c r="B333" s="301"/>
      <c r="C333" s="301"/>
      <c r="D333" s="302"/>
      <c r="E333" s="302"/>
      <c r="F333" s="302"/>
      <c r="G333" s="223"/>
      <c r="H333" s="223"/>
      <c r="I333" s="223"/>
      <c r="J333" s="223"/>
      <c r="K333" s="223"/>
      <c r="L333" s="429"/>
      <c r="M333" s="339"/>
      <c r="N333" s="303"/>
      <c r="O333" s="59"/>
      <c r="P333" s="59"/>
      <c r="Q333" s="59"/>
      <c r="R333" s="59"/>
    </row>
    <row r="334" spans="1:18" s="60" customFormat="1" ht="22.5" customHeight="1" thickBot="1">
      <c r="A334" s="159"/>
      <c r="B334" s="124"/>
      <c r="C334" s="184" t="s">
        <v>101</v>
      </c>
      <c r="D334" s="308"/>
      <c r="E334" s="308"/>
      <c r="F334" s="308"/>
      <c r="G334" s="288">
        <f>SUM(G13,G40,G50,G84,G92,G165,G170,G175,G179,G192,G205,G227,G251,G314,G323,G330,G26,G59,G109,G122,G132,G136,G260,G269)</f>
        <v>19379.4</v>
      </c>
      <c r="H334" s="289">
        <f>SUM(H13,H40,H50,H84,H92,H165,H170,H175,H179,H192,H205,H227,H251,H314,H323,H330,H26,H59,H109,H122,H132,H136,H260,H269)</f>
        <v>15465.58</v>
      </c>
      <c r="I334" s="358">
        <f>SUM(I13,I40,I50,I84,I92,I165,I170,I175,I179,I192,I205,I227,I251,I314,I323,I330,I26,I59,I109,I122,I132,I136,I260,I98,I277,I318,I332,I217)</f>
        <v>11887</v>
      </c>
      <c r="J334" s="381">
        <f>SUM(J13,J40,J50,J84,J92,J165,J170,J175,J179,J192,J205,J227,J251,J314,J323,J330,J26,J59,J109,J122,J132,J136,J260,J98,J277,J318,J332,J217,J221)</f>
        <v>30169.800000000003</v>
      </c>
      <c r="K334" s="381">
        <f>SUM(K13,K40,K50,K84,K92,K165,K170,K175,K179,K192,K205,K227,K251,K314,K323,K330,K26,K59,K109,K122,K132,K136,K260,K98,K277,K318,K332,K217,K221)</f>
        <v>15752.37</v>
      </c>
      <c r="L334" s="431">
        <f>SUM(L13,L18,L26,L30,L40,L50,L54,L84,L92,L98,L109,L122,L132,L136,L165,L170,L175,L179,L192,L197,L205,L217,L221,L227,L251,L260,L269,L314,L318,L323)</f>
        <v>24089.7</v>
      </c>
      <c r="M334" s="380">
        <f>SUM(M332:M333)</f>
        <v>600</v>
      </c>
      <c r="N334" s="222"/>
      <c r="O334" s="59"/>
      <c r="P334" s="59"/>
      <c r="Q334" s="59"/>
      <c r="R334" s="59"/>
    </row>
    <row r="335" spans="4:18" s="60" customFormat="1" ht="25.5" customHeight="1">
      <c r="D335" s="59"/>
      <c r="E335" s="59"/>
      <c r="F335" s="59"/>
      <c r="G335" s="228"/>
      <c r="H335" s="228"/>
      <c r="I335" s="502"/>
      <c r="J335" s="502"/>
      <c r="K335" s="227"/>
      <c r="L335" s="516">
        <f>SUM(L334,M332)</f>
        <v>24689.7</v>
      </c>
      <c r="M335" s="516"/>
      <c r="N335" s="115"/>
      <c r="O335" s="59"/>
      <c r="P335" s="59"/>
      <c r="Q335" s="59"/>
      <c r="R335" s="59"/>
    </row>
    <row r="336" spans="3:18" s="60" customFormat="1" ht="15.75">
      <c r="C336" s="212"/>
      <c r="D336" s="59"/>
      <c r="E336" s="59"/>
      <c r="F336" s="59"/>
      <c r="G336" s="228"/>
      <c r="H336" s="228"/>
      <c r="I336" s="228"/>
      <c r="J336" s="228"/>
      <c r="K336" s="228"/>
      <c r="L336" s="402"/>
      <c r="M336" s="328"/>
      <c r="N336" s="115"/>
      <c r="O336" s="59"/>
      <c r="P336" s="59"/>
      <c r="Q336" s="59"/>
      <c r="R336" s="59"/>
    </row>
    <row r="337" spans="3:18" s="60" customFormat="1" ht="15">
      <c r="C337" s="213"/>
      <c r="D337" s="59"/>
      <c r="E337" s="59"/>
      <c r="F337" s="59"/>
      <c r="G337" s="228"/>
      <c r="H337" s="228"/>
      <c r="I337" s="228"/>
      <c r="J337" s="228"/>
      <c r="K337" s="228"/>
      <c r="L337" s="402"/>
      <c r="M337" s="328"/>
      <c r="N337" s="115"/>
      <c r="O337" s="59"/>
      <c r="P337" s="59"/>
      <c r="Q337" s="59"/>
      <c r="R337" s="59"/>
    </row>
    <row r="338" spans="3:18" s="60" customFormat="1" ht="15.75">
      <c r="C338" s="212"/>
      <c r="D338" s="59"/>
      <c r="E338" s="59"/>
      <c r="F338" s="59"/>
      <c r="G338" s="228"/>
      <c r="H338" s="228"/>
      <c r="I338" s="228"/>
      <c r="J338" s="228"/>
      <c r="K338" s="228"/>
      <c r="L338" s="402"/>
      <c r="M338" s="328"/>
      <c r="N338" s="115"/>
      <c r="O338" s="59"/>
      <c r="P338" s="59"/>
      <c r="Q338" s="59"/>
      <c r="R338" s="59"/>
    </row>
    <row r="339" spans="4:18" s="60" customFormat="1" ht="15">
      <c r="D339" s="59"/>
      <c r="E339" s="59"/>
      <c r="F339" s="59"/>
      <c r="G339" s="228"/>
      <c r="H339" s="228"/>
      <c r="I339" s="228"/>
      <c r="J339" s="228"/>
      <c r="K339" s="228"/>
      <c r="L339" s="402"/>
      <c r="M339" s="328"/>
      <c r="N339" s="115"/>
      <c r="O339" s="59"/>
      <c r="P339" s="59"/>
      <c r="Q339" s="59"/>
      <c r="R339" s="59"/>
    </row>
    <row r="340" spans="4:18" s="60" customFormat="1" ht="15">
      <c r="D340" s="59"/>
      <c r="E340" s="59"/>
      <c r="F340" s="59"/>
      <c r="G340" s="228"/>
      <c r="H340" s="228"/>
      <c r="I340" s="228"/>
      <c r="J340" s="228"/>
      <c r="K340" s="228"/>
      <c r="L340" s="402"/>
      <c r="M340" s="328"/>
      <c r="N340" s="115"/>
      <c r="O340" s="59"/>
      <c r="P340" s="59"/>
      <c r="Q340" s="59"/>
      <c r="R340" s="59"/>
    </row>
    <row r="341" spans="4:18" s="60" customFormat="1" ht="15">
      <c r="D341" s="59"/>
      <c r="E341" s="59"/>
      <c r="F341" s="59"/>
      <c r="G341" s="228"/>
      <c r="H341" s="228"/>
      <c r="I341" s="228"/>
      <c r="J341" s="228"/>
      <c r="K341" s="228"/>
      <c r="L341" s="402"/>
      <c r="M341" s="328"/>
      <c r="N341" s="115"/>
      <c r="O341" s="59"/>
      <c r="P341" s="59"/>
      <c r="Q341" s="59"/>
      <c r="R341" s="59"/>
    </row>
    <row r="342" spans="4:18" s="60" customFormat="1" ht="15">
      <c r="D342" s="59"/>
      <c r="E342" s="59"/>
      <c r="F342" s="59"/>
      <c r="G342" s="228"/>
      <c r="H342" s="228"/>
      <c r="I342" s="228"/>
      <c r="J342" s="228"/>
      <c r="K342" s="228"/>
      <c r="L342" s="402"/>
      <c r="M342" s="328"/>
      <c r="N342" s="115"/>
      <c r="O342" s="59"/>
      <c r="P342" s="59"/>
      <c r="Q342" s="59"/>
      <c r="R342" s="59"/>
    </row>
    <row r="343" spans="4:18" s="60" customFormat="1" ht="15">
      <c r="D343" s="59"/>
      <c r="E343" s="59"/>
      <c r="F343" s="59"/>
      <c r="G343" s="228"/>
      <c r="H343" s="228"/>
      <c r="I343" s="228"/>
      <c r="J343" s="228"/>
      <c r="K343" s="228"/>
      <c r="L343" s="402"/>
      <c r="M343" s="328"/>
      <c r="N343" s="115"/>
      <c r="O343" s="59"/>
      <c r="P343" s="59"/>
      <c r="Q343" s="59"/>
      <c r="R343" s="59"/>
    </row>
    <row r="344" spans="4:18" s="60" customFormat="1" ht="15">
      <c r="D344" s="59"/>
      <c r="E344" s="59"/>
      <c r="F344" s="59"/>
      <c r="G344" s="228"/>
      <c r="H344" s="228"/>
      <c r="I344" s="228"/>
      <c r="J344" s="228"/>
      <c r="K344" s="228"/>
      <c r="L344" s="402"/>
      <c r="M344" s="328"/>
      <c r="N344" s="115"/>
      <c r="O344" s="59"/>
      <c r="P344" s="59"/>
      <c r="Q344" s="59"/>
      <c r="R344" s="59"/>
    </row>
    <row r="345" spans="4:18" s="60" customFormat="1" ht="15">
      <c r="D345" s="59"/>
      <c r="E345" s="59"/>
      <c r="F345" s="59"/>
      <c r="G345" s="228"/>
      <c r="H345" s="228"/>
      <c r="I345" s="228"/>
      <c r="J345" s="228"/>
      <c r="K345" s="228"/>
      <c r="L345" s="402"/>
      <c r="M345" s="328"/>
      <c r="N345" s="115"/>
      <c r="O345" s="59"/>
      <c r="P345" s="59"/>
      <c r="Q345" s="59"/>
      <c r="R345" s="59"/>
    </row>
    <row r="346" spans="4:18" s="60" customFormat="1" ht="15">
      <c r="D346" s="59"/>
      <c r="E346" s="59"/>
      <c r="F346" s="59"/>
      <c r="G346" s="228"/>
      <c r="H346" s="228"/>
      <c r="I346" s="228"/>
      <c r="J346" s="228"/>
      <c r="K346" s="228"/>
      <c r="L346" s="402"/>
      <c r="M346" s="328"/>
      <c r="N346" s="115"/>
      <c r="O346" s="59"/>
      <c r="P346" s="59"/>
      <c r="Q346" s="59"/>
      <c r="R346" s="59"/>
    </row>
    <row r="347" spans="4:18" s="60" customFormat="1" ht="15">
      <c r="D347" s="59"/>
      <c r="E347" s="59"/>
      <c r="F347" s="59"/>
      <c r="G347" s="228"/>
      <c r="H347" s="228"/>
      <c r="I347" s="228"/>
      <c r="J347" s="228"/>
      <c r="K347" s="228"/>
      <c r="L347" s="402"/>
      <c r="M347" s="328"/>
      <c r="N347" s="115"/>
      <c r="O347" s="59"/>
      <c r="P347" s="59"/>
      <c r="Q347" s="59"/>
      <c r="R347" s="59"/>
    </row>
    <row r="348" spans="4:18" s="60" customFormat="1" ht="15">
      <c r="D348" s="59"/>
      <c r="E348" s="59"/>
      <c r="F348" s="59"/>
      <c r="G348" s="228"/>
      <c r="H348" s="228"/>
      <c r="I348" s="228"/>
      <c r="J348" s="228"/>
      <c r="K348" s="228"/>
      <c r="L348" s="402"/>
      <c r="M348" s="328"/>
      <c r="N348" s="115"/>
      <c r="O348" s="59"/>
      <c r="P348" s="59"/>
      <c r="Q348" s="59"/>
      <c r="R348" s="59"/>
    </row>
    <row r="349" spans="4:18" s="60" customFormat="1" ht="15">
      <c r="D349" s="59"/>
      <c r="E349" s="59"/>
      <c r="F349" s="59"/>
      <c r="G349" s="228"/>
      <c r="H349" s="228"/>
      <c r="I349" s="228"/>
      <c r="J349" s="228"/>
      <c r="K349" s="228"/>
      <c r="L349" s="402"/>
      <c r="M349" s="328"/>
      <c r="N349" s="115"/>
      <c r="O349" s="59"/>
      <c r="P349" s="59"/>
      <c r="Q349" s="59"/>
      <c r="R349" s="59"/>
    </row>
    <row r="350" spans="4:18" s="60" customFormat="1" ht="15">
      <c r="D350" s="59"/>
      <c r="E350" s="59"/>
      <c r="F350" s="59"/>
      <c r="G350" s="228"/>
      <c r="H350" s="228"/>
      <c r="I350" s="228"/>
      <c r="J350" s="228"/>
      <c r="K350" s="228"/>
      <c r="L350" s="402"/>
      <c r="M350" s="328"/>
      <c r="N350" s="115"/>
      <c r="O350" s="59"/>
      <c r="P350" s="59"/>
      <c r="Q350" s="59"/>
      <c r="R350" s="59"/>
    </row>
    <row r="351" spans="4:18" s="60" customFormat="1" ht="15">
      <c r="D351" s="59"/>
      <c r="E351" s="59"/>
      <c r="F351" s="59"/>
      <c r="G351" s="228"/>
      <c r="H351" s="228"/>
      <c r="I351" s="228"/>
      <c r="J351" s="228"/>
      <c r="K351" s="228"/>
      <c r="L351" s="402"/>
      <c r="M351" s="328"/>
      <c r="N351" s="115"/>
      <c r="O351" s="59"/>
      <c r="P351" s="59"/>
      <c r="Q351" s="59"/>
      <c r="R351" s="59"/>
    </row>
    <row r="352" spans="4:18" s="60" customFormat="1" ht="15">
      <c r="D352" s="59"/>
      <c r="E352" s="59"/>
      <c r="F352" s="59"/>
      <c r="G352" s="228"/>
      <c r="H352" s="228"/>
      <c r="I352" s="228"/>
      <c r="J352" s="228"/>
      <c r="K352" s="228"/>
      <c r="L352" s="402"/>
      <c r="M352" s="328"/>
      <c r="N352" s="115"/>
      <c r="O352" s="59"/>
      <c r="P352" s="59"/>
      <c r="Q352" s="59"/>
      <c r="R352" s="59"/>
    </row>
    <row r="353" spans="4:18" s="60" customFormat="1" ht="15">
      <c r="D353" s="59"/>
      <c r="E353" s="59"/>
      <c r="F353" s="59"/>
      <c r="G353" s="228"/>
      <c r="H353" s="228"/>
      <c r="I353" s="228"/>
      <c r="J353" s="228"/>
      <c r="K353" s="228"/>
      <c r="L353" s="402"/>
      <c r="M353" s="328"/>
      <c r="N353" s="115"/>
      <c r="O353" s="59"/>
      <c r="P353" s="59"/>
      <c r="Q353" s="59"/>
      <c r="R353" s="59"/>
    </row>
    <row r="354" spans="4:18" s="60" customFormat="1" ht="15">
      <c r="D354" s="59"/>
      <c r="E354" s="59"/>
      <c r="F354" s="59"/>
      <c r="G354" s="228"/>
      <c r="H354" s="228"/>
      <c r="I354" s="228"/>
      <c r="J354" s="228"/>
      <c r="K354" s="228"/>
      <c r="L354" s="402"/>
      <c r="M354" s="328"/>
      <c r="N354" s="115"/>
      <c r="O354" s="59"/>
      <c r="P354" s="59"/>
      <c r="Q354" s="59"/>
      <c r="R354" s="59"/>
    </row>
    <row r="355" spans="4:18" s="60" customFormat="1" ht="15">
      <c r="D355" s="59"/>
      <c r="E355" s="59"/>
      <c r="F355" s="59"/>
      <c r="G355" s="228"/>
      <c r="H355" s="228"/>
      <c r="I355" s="228"/>
      <c r="J355" s="228"/>
      <c r="K355" s="228"/>
      <c r="L355" s="402"/>
      <c r="M355" s="328"/>
      <c r="N355" s="115"/>
      <c r="O355" s="59"/>
      <c r="P355" s="59"/>
      <c r="Q355" s="59"/>
      <c r="R355" s="59"/>
    </row>
    <row r="356" spans="4:18" s="60" customFormat="1" ht="15">
      <c r="D356" s="59"/>
      <c r="E356" s="59"/>
      <c r="F356" s="59"/>
      <c r="G356" s="228"/>
      <c r="H356" s="228"/>
      <c r="I356" s="228"/>
      <c r="J356" s="228"/>
      <c r="K356" s="228"/>
      <c r="L356" s="402"/>
      <c r="M356" s="328"/>
      <c r="N356" s="115"/>
      <c r="O356" s="59"/>
      <c r="P356" s="59"/>
      <c r="Q356" s="59"/>
      <c r="R356" s="59"/>
    </row>
    <row r="357" spans="4:18" s="60" customFormat="1" ht="15">
      <c r="D357" s="59"/>
      <c r="E357" s="59"/>
      <c r="F357" s="59"/>
      <c r="G357" s="228"/>
      <c r="H357" s="228"/>
      <c r="I357" s="228"/>
      <c r="J357" s="228"/>
      <c r="K357" s="228"/>
      <c r="L357" s="402"/>
      <c r="M357" s="328"/>
      <c r="N357" s="115"/>
      <c r="O357" s="59"/>
      <c r="P357" s="59"/>
      <c r="Q357" s="59"/>
      <c r="R357" s="59"/>
    </row>
    <row r="358" spans="4:18" s="60" customFormat="1" ht="15">
      <c r="D358" s="59"/>
      <c r="E358" s="59"/>
      <c r="F358" s="59"/>
      <c r="G358" s="228"/>
      <c r="H358" s="228"/>
      <c r="I358" s="228"/>
      <c r="J358" s="228"/>
      <c r="K358" s="228"/>
      <c r="L358" s="402"/>
      <c r="M358" s="328"/>
      <c r="N358" s="115"/>
      <c r="O358" s="59"/>
      <c r="P358" s="59"/>
      <c r="Q358" s="59"/>
      <c r="R358" s="59"/>
    </row>
    <row r="359" spans="4:18" s="60" customFormat="1" ht="15">
      <c r="D359" s="59"/>
      <c r="E359" s="59"/>
      <c r="F359" s="59"/>
      <c r="G359" s="228"/>
      <c r="H359" s="228"/>
      <c r="I359" s="228"/>
      <c r="J359" s="228"/>
      <c r="K359" s="228"/>
      <c r="L359" s="402"/>
      <c r="M359" s="328"/>
      <c r="N359" s="115"/>
      <c r="O359" s="59"/>
      <c r="P359" s="59"/>
      <c r="Q359" s="59"/>
      <c r="R359" s="59"/>
    </row>
    <row r="360" spans="4:18" s="60" customFormat="1" ht="15">
      <c r="D360" s="59"/>
      <c r="E360" s="59"/>
      <c r="F360" s="59"/>
      <c r="G360" s="228"/>
      <c r="H360" s="228"/>
      <c r="I360" s="228"/>
      <c r="J360" s="228"/>
      <c r="K360" s="228"/>
      <c r="L360" s="402"/>
      <c r="M360" s="328"/>
      <c r="N360" s="115"/>
      <c r="O360" s="59"/>
      <c r="P360" s="59"/>
      <c r="Q360" s="59"/>
      <c r="R360" s="59"/>
    </row>
    <row r="361" spans="4:18" s="60" customFormat="1" ht="15">
      <c r="D361" s="59"/>
      <c r="E361" s="59"/>
      <c r="F361" s="59"/>
      <c r="G361" s="228"/>
      <c r="H361" s="228"/>
      <c r="I361" s="228"/>
      <c r="J361" s="228"/>
      <c r="K361" s="228"/>
      <c r="L361" s="402"/>
      <c r="M361" s="328"/>
      <c r="N361" s="115"/>
      <c r="O361" s="59"/>
      <c r="P361" s="59"/>
      <c r="Q361" s="59"/>
      <c r="R361" s="59"/>
    </row>
    <row r="362" spans="4:18" s="60" customFormat="1" ht="15">
      <c r="D362" s="59"/>
      <c r="E362" s="59"/>
      <c r="F362" s="59"/>
      <c r="G362" s="228"/>
      <c r="H362" s="228"/>
      <c r="I362" s="228"/>
      <c r="J362" s="228"/>
      <c r="K362" s="228"/>
      <c r="L362" s="402"/>
      <c r="M362" s="328"/>
      <c r="N362" s="115"/>
      <c r="O362" s="59"/>
      <c r="P362" s="59"/>
      <c r="Q362" s="59"/>
      <c r="R362" s="59"/>
    </row>
    <row r="363" spans="1:16" ht="15">
      <c r="A363" s="60"/>
      <c r="B363" s="60"/>
      <c r="C363" s="60"/>
      <c r="D363" s="59"/>
      <c r="E363" s="59"/>
      <c r="F363" s="59"/>
      <c r="G363" s="228"/>
      <c r="H363" s="228"/>
      <c r="I363" s="228"/>
      <c r="J363" s="228"/>
      <c r="K363" s="228"/>
      <c r="L363" s="402"/>
      <c r="M363" s="328"/>
      <c r="N363" s="115"/>
      <c r="O363" s="59"/>
      <c r="P363" s="59"/>
    </row>
    <row r="364" spans="1:16" ht="15">
      <c r="A364" s="60"/>
      <c r="B364" s="60"/>
      <c r="C364" s="60"/>
      <c r="D364" s="59"/>
      <c r="E364" s="59"/>
      <c r="F364" s="59"/>
      <c r="G364" s="228"/>
      <c r="H364" s="228"/>
      <c r="I364" s="228"/>
      <c r="J364" s="228"/>
      <c r="K364" s="228"/>
      <c r="L364" s="402"/>
      <c r="M364" s="328"/>
      <c r="N364" s="115"/>
      <c r="O364" s="59"/>
      <c r="P364" s="59"/>
    </row>
    <row r="365" spans="1:16" ht="15">
      <c r="A365" s="60"/>
      <c r="B365" s="60"/>
      <c r="C365" s="60"/>
      <c r="D365" s="59"/>
      <c r="E365" s="59"/>
      <c r="F365" s="59"/>
      <c r="G365" s="228"/>
      <c r="H365" s="228"/>
      <c r="I365" s="228"/>
      <c r="J365" s="228"/>
      <c r="K365" s="228"/>
      <c r="L365" s="402"/>
      <c r="M365" s="328"/>
      <c r="N365" s="115"/>
      <c r="O365" s="59"/>
      <c r="P365" s="59"/>
    </row>
    <row r="366" spans="1:16" ht="15">
      <c r="A366" s="60"/>
      <c r="B366" s="60"/>
      <c r="C366" s="60"/>
      <c r="D366" s="59"/>
      <c r="E366" s="59"/>
      <c r="F366" s="59"/>
      <c r="G366" s="228"/>
      <c r="H366" s="228"/>
      <c r="I366" s="228"/>
      <c r="J366" s="228"/>
      <c r="K366" s="228"/>
      <c r="L366" s="402"/>
      <c r="M366" s="328"/>
      <c r="N366" s="115"/>
      <c r="O366" s="59"/>
      <c r="P366" s="59"/>
    </row>
    <row r="367" spans="1:16" ht="15">
      <c r="A367" s="60"/>
      <c r="B367" s="60"/>
      <c r="C367" s="60"/>
      <c r="D367" s="59"/>
      <c r="E367" s="59"/>
      <c r="F367" s="59"/>
      <c r="G367" s="228"/>
      <c r="H367" s="228"/>
      <c r="I367" s="228"/>
      <c r="J367" s="228"/>
      <c r="K367" s="228"/>
      <c r="L367" s="402"/>
      <c r="M367" s="328"/>
      <c r="N367" s="115"/>
      <c r="O367" s="59"/>
      <c r="P367" s="59"/>
    </row>
    <row r="368" spans="1:16" ht="15">
      <c r="A368" s="60"/>
      <c r="B368" s="60"/>
      <c r="C368" s="60"/>
      <c r="D368" s="59"/>
      <c r="E368" s="59"/>
      <c r="F368" s="59"/>
      <c r="G368" s="228"/>
      <c r="H368" s="228"/>
      <c r="I368" s="228"/>
      <c r="J368" s="228"/>
      <c r="K368" s="228"/>
      <c r="L368" s="402"/>
      <c r="M368" s="328"/>
      <c r="N368" s="115"/>
      <c r="O368" s="59"/>
      <c r="P368" s="59"/>
    </row>
    <row r="369" spans="1:16" ht="15">
      <c r="A369" s="60"/>
      <c r="B369" s="60"/>
      <c r="C369" s="60"/>
      <c r="D369" s="59"/>
      <c r="E369" s="59"/>
      <c r="F369" s="59"/>
      <c r="G369" s="228"/>
      <c r="H369" s="228"/>
      <c r="I369" s="228"/>
      <c r="J369" s="228"/>
      <c r="K369" s="228"/>
      <c r="L369" s="402"/>
      <c r="M369" s="328"/>
      <c r="N369" s="115"/>
      <c r="O369" s="59"/>
      <c r="P369" s="59"/>
    </row>
    <row r="370" spans="1:16" ht="15">
      <c r="A370" s="60"/>
      <c r="B370" s="60"/>
      <c r="C370" s="60"/>
      <c r="D370" s="59"/>
      <c r="E370" s="59"/>
      <c r="F370" s="59"/>
      <c r="G370" s="228"/>
      <c r="H370" s="228"/>
      <c r="I370" s="228"/>
      <c r="J370" s="228"/>
      <c r="K370" s="228"/>
      <c r="L370" s="402"/>
      <c r="M370" s="328"/>
      <c r="N370" s="115"/>
      <c r="O370" s="59"/>
      <c r="P370" s="59"/>
    </row>
    <row r="371" spans="1:16" ht="15">
      <c r="A371" s="60"/>
      <c r="B371" s="60"/>
      <c r="C371" s="60"/>
      <c r="D371" s="59"/>
      <c r="E371" s="59"/>
      <c r="F371" s="59"/>
      <c r="G371" s="228"/>
      <c r="H371" s="228"/>
      <c r="I371" s="228"/>
      <c r="J371" s="228"/>
      <c r="K371" s="228"/>
      <c r="L371" s="402"/>
      <c r="M371" s="328"/>
      <c r="N371" s="115"/>
      <c r="O371" s="59"/>
      <c r="P371" s="59"/>
    </row>
    <row r="372" spans="1:16" ht="15">
      <c r="A372" s="60"/>
      <c r="B372" s="60"/>
      <c r="C372" s="60"/>
      <c r="D372" s="59"/>
      <c r="E372" s="59"/>
      <c r="F372" s="59"/>
      <c r="G372" s="228"/>
      <c r="H372" s="228"/>
      <c r="I372" s="228"/>
      <c r="J372" s="228"/>
      <c r="K372" s="228"/>
      <c r="L372" s="402"/>
      <c r="M372" s="328"/>
      <c r="N372" s="115"/>
      <c r="O372" s="59"/>
      <c r="P372" s="59"/>
    </row>
    <row r="373" spans="1:16" ht="15">
      <c r="A373" s="60"/>
      <c r="B373" s="60"/>
      <c r="C373" s="60"/>
      <c r="D373" s="59"/>
      <c r="E373" s="59"/>
      <c r="F373" s="59"/>
      <c r="G373" s="228"/>
      <c r="H373" s="228"/>
      <c r="I373" s="228"/>
      <c r="J373" s="228"/>
      <c r="K373" s="228"/>
      <c r="L373" s="402"/>
      <c r="M373" s="328"/>
      <c r="N373" s="115"/>
      <c r="O373" s="59"/>
      <c r="P373" s="59"/>
    </row>
    <row r="374" spans="1:16" ht="15">
      <c r="A374" s="60"/>
      <c r="B374" s="60"/>
      <c r="C374" s="60"/>
      <c r="D374" s="59"/>
      <c r="E374" s="59"/>
      <c r="F374" s="59"/>
      <c r="G374" s="228"/>
      <c r="H374" s="228"/>
      <c r="I374" s="228"/>
      <c r="J374" s="228"/>
      <c r="K374" s="228"/>
      <c r="L374" s="402"/>
      <c r="M374" s="328"/>
      <c r="N374" s="115"/>
      <c r="O374" s="59"/>
      <c r="P374" s="59"/>
    </row>
    <row r="375" spans="1:16" ht="15">
      <c r="A375" s="60"/>
      <c r="B375" s="60"/>
      <c r="C375" s="60"/>
      <c r="D375" s="59"/>
      <c r="E375" s="59"/>
      <c r="F375" s="59"/>
      <c r="G375" s="228"/>
      <c r="H375" s="228"/>
      <c r="I375" s="228"/>
      <c r="J375" s="228"/>
      <c r="K375" s="228"/>
      <c r="L375" s="402"/>
      <c r="M375" s="328"/>
      <c r="N375" s="115"/>
      <c r="O375" s="59"/>
      <c r="P375" s="59"/>
    </row>
    <row r="376" spans="1:16" ht="15">
      <c r="A376" s="60"/>
      <c r="B376" s="60"/>
      <c r="C376" s="60"/>
      <c r="D376" s="59"/>
      <c r="E376" s="59"/>
      <c r="F376" s="59"/>
      <c r="G376" s="228"/>
      <c r="H376" s="228"/>
      <c r="I376" s="228"/>
      <c r="J376" s="228"/>
      <c r="K376" s="228"/>
      <c r="L376" s="402"/>
      <c r="M376" s="328"/>
      <c r="N376" s="115"/>
      <c r="O376" s="59"/>
      <c r="P376" s="59"/>
    </row>
    <row r="377" spans="1:16" ht="15">
      <c r="A377" s="60"/>
      <c r="B377" s="60"/>
      <c r="C377" s="60"/>
      <c r="D377" s="59"/>
      <c r="E377" s="59"/>
      <c r="F377" s="59"/>
      <c r="G377" s="228"/>
      <c r="H377" s="228"/>
      <c r="I377" s="228"/>
      <c r="J377" s="228"/>
      <c r="K377" s="228"/>
      <c r="L377" s="402"/>
      <c r="M377" s="328"/>
      <c r="N377" s="115"/>
      <c r="O377" s="59"/>
      <c r="P377" s="59"/>
    </row>
    <row r="378" spans="1:16" ht="15">
      <c r="A378" s="60"/>
      <c r="B378" s="60"/>
      <c r="C378" s="60"/>
      <c r="D378" s="59"/>
      <c r="E378" s="59"/>
      <c r="F378" s="59"/>
      <c r="G378" s="228"/>
      <c r="H378" s="228"/>
      <c r="I378" s="228"/>
      <c r="J378" s="228"/>
      <c r="K378" s="228"/>
      <c r="L378" s="402"/>
      <c r="M378" s="328"/>
      <c r="N378" s="115"/>
      <c r="O378" s="59"/>
      <c r="P378" s="59"/>
    </row>
    <row r="379" spans="1:16" ht="15">
      <c r="A379" s="60"/>
      <c r="B379" s="60"/>
      <c r="C379" s="60"/>
      <c r="D379" s="59"/>
      <c r="E379" s="59"/>
      <c r="F379" s="59"/>
      <c r="G379" s="228"/>
      <c r="H379" s="228"/>
      <c r="I379" s="228"/>
      <c r="J379" s="228"/>
      <c r="K379" s="228"/>
      <c r="L379" s="402"/>
      <c r="M379" s="328"/>
      <c r="N379" s="115"/>
      <c r="O379" s="59"/>
      <c r="P379" s="59"/>
    </row>
    <row r="380" spans="1:16" ht="15">
      <c r="A380" s="60"/>
      <c r="B380" s="60"/>
      <c r="C380" s="60"/>
      <c r="D380" s="59"/>
      <c r="E380" s="59"/>
      <c r="F380" s="59"/>
      <c r="G380" s="228"/>
      <c r="H380" s="228"/>
      <c r="I380" s="228"/>
      <c r="J380" s="228"/>
      <c r="K380" s="228"/>
      <c r="L380" s="402"/>
      <c r="M380" s="328"/>
      <c r="N380" s="115"/>
      <c r="O380" s="59"/>
      <c r="P380" s="59"/>
    </row>
    <row r="381" spans="1:16" ht="15">
      <c r="A381" s="60"/>
      <c r="B381" s="60"/>
      <c r="C381" s="60"/>
      <c r="D381" s="59"/>
      <c r="E381" s="59"/>
      <c r="F381" s="59"/>
      <c r="G381" s="228"/>
      <c r="H381" s="228"/>
      <c r="I381" s="228"/>
      <c r="J381" s="228"/>
      <c r="K381" s="228"/>
      <c r="L381" s="402"/>
      <c r="M381" s="328"/>
      <c r="N381" s="115"/>
      <c r="O381" s="59"/>
      <c r="P381" s="59"/>
    </row>
    <row r="382" spans="1:16" ht="15">
      <c r="A382" s="60"/>
      <c r="B382" s="60"/>
      <c r="C382" s="60"/>
      <c r="D382" s="59"/>
      <c r="E382" s="59"/>
      <c r="F382" s="59"/>
      <c r="G382" s="228"/>
      <c r="H382" s="228"/>
      <c r="I382" s="228"/>
      <c r="J382" s="228"/>
      <c r="K382" s="228"/>
      <c r="L382" s="402"/>
      <c r="M382" s="328"/>
      <c r="N382" s="115"/>
      <c r="O382" s="59"/>
      <c r="P382" s="59"/>
    </row>
    <row r="383" spans="1:16" ht="15">
      <c r="A383" s="60"/>
      <c r="B383" s="60"/>
      <c r="C383" s="60"/>
      <c r="D383" s="59"/>
      <c r="E383" s="59"/>
      <c r="F383" s="59"/>
      <c r="G383" s="228"/>
      <c r="H383" s="228"/>
      <c r="I383" s="228"/>
      <c r="J383" s="228"/>
      <c r="K383" s="228"/>
      <c r="L383" s="402"/>
      <c r="M383" s="328"/>
      <c r="N383" s="115"/>
      <c r="O383" s="59"/>
      <c r="P383" s="59"/>
    </row>
    <row r="384" spans="1:16" ht="15">
      <c r="A384" s="60"/>
      <c r="B384" s="60"/>
      <c r="C384" s="60"/>
      <c r="D384" s="59"/>
      <c r="E384" s="59"/>
      <c r="F384" s="59"/>
      <c r="G384" s="228"/>
      <c r="H384" s="228"/>
      <c r="I384" s="228"/>
      <c r="J384" s="228"/>
      <c r="K384" s="228"/>
      <c r="L384" s="402"/>
      <c r="M384" s="328"/>
      <c r="N384" s="115"/>
      <c r="O384" s="59"/>
      <c r="P384" s="59"/>
    </row>
    <row r="385" spans="1:16" ht="15">
      <c r="A385" s="60"/>
      <c r="B385" s="60"/>
      <c r="C385" s="60"/>
      <c r="D385" s="59"/>
      <c r="E385" s="59"/>
      <c r="F385" s="59"/>
      <c r="G385" s="228"/>
      <c r="H385" s="228"/>
      <c r="I385" s="228"/>
      <c r="J385" s="228"/>
      <c r="K385" s="228"/>
      <c r="L385" s="402"/>
      <c r="M385" s="328"/>
      <c r="N385" s="115"/>
      <c r="O385" s="59"/>
      <c r="P385" s="59"/>
    </row>
    <row r="386" spans="1:16" ht="15">
      <c r="A386" s="60"/>
      <c r="B386" s="60"/>
      <c r="C386" s="60"/>
      <c r="D386" s="59"/>
      <c r="E386" s="59"/>
      <c r="F386" s="59"/>
      <c r="G386" s="228"/>
      <c r="H386" s="228"/>
      <c r="I386" s="228"/>
      <c r="J386" s="228"/>
      <c r="K386" s="228"/>
      <c r="L386" s="402"/>
      <c r="M386" s="328"/>
      <c r="N386" s="115"/>
      <c r="O386" s="59"/>
      <c r="P386" s="59"/>
    </row>
    <row r="387" spans="1:16" ht="15">
      <c r="A387" s="60"/>
      <c r="B387" s="60"/>
      <c r="C387" s="60"/>
      <c r="D387" s="59"/>
      <c r="E387" s="59"/>
      <c r="F387" s="59"/>
      <c r="G387" s="228"/>
      <c r="H387" s="228"/>
      <c r="I387" s="228"/>
      <c r="J387" s="228"/>
      <c r="K387" s="228"/>
      <c r="L387" s="402"/>
      <c r="M387" s="328"/>
      <c r="N387" s="115"/>
      <c r="O387" s="59"/>
      <c r="P387" s="59"/>
    </row>
    <row r="388" spans="1:16" ht="15">
      <c r="A388" s="60"/>
      <c r="B388" s="60"/>
      <c r="C388" s="60"/>
      <c r="D388" s="59"/>
      <c r="E388" s="59"/>
      <c r="F388" s="59"/>
      <c r="G388" s="228"/>
      <c r="H388" s="228"/>
      <c r="I388" s="228"/>
      <c r="J388" s="228"/>
      <c r="K388" s="228"/>
      <c r="L388" s="402"/>
      <c r="M388" s="328"/>
      <c r="N388" s="115"/>
      <c r="O388" s="59"/>
      <c r="P388" s="59"/>
    </row>
    <row r="389" spans="1:16" ht="15">
      <c r="A389" s="60"/>
      <c r="B389" s="60"/>
      <c r="C389" s="60"/>
      <c r="D389" s="59"/>
      <c r="E389" s="59"/>
      <c r="F389" s="59"/>
      <c r="G389" s="228"/>
      <c r="H389" s="228"/>
      <c r="I389" s="228"/>
      <c r="J389" s="228"/>
      <c r="K389" s="228"/>
      <c r="L389" s="402"/>
      <c r="M389" s="328"/>
      <c r="N389" s="115"/>
      <c r="O389" s="59"/>
      <c r="P389" s="59"/>
    </row>
    <row r="390" spans="1:16" ht="15">
      <c r="A390" s="60"/>
      <c r="B390" s="60"/>
      <c r="C390" s="60"/>
      <c r="D390" s="59"/>
      <c r="E390" s="59"/>
      <c r="F390" s="59"/>
      <c r="G390" s="228"/>
      <c r="H390" s="228"/>
      <c r="I390" s="228"/>
      <c r="J390" s="228"/>
      <c r="K390" s="228"/>
      <c r="L390" s="402"/>
      <c r="M390" s="328"/>
      <c r="N390" s="115"/>
      <c r="O390" s="59"/>
      <c r="P390" s="59"/>
    </row>
    <row r="391" spans="1:16" ht="15">
      <c r="A391" s="60"/>
      <c r="B391" s="60"/>
      <c r="C391" s="60"/>
      <c r="D391" s="59"/>
      <c r="E391" s="59"/>
      <c r="F391" s="59"/>
      <c r="G391" s="228"/>
      <c r="H391" s="228"/>
      <c r="I391" s="228"/>
      <c r="J391" s="228"/>
      <c r="K391" s="228"/>
      <c r="L391" s="402"/>
      <c r="M391" s="328"/>
      <c r="N391" s="115"/>
      <c r="O391" s="59"/>
      <c r="P391" s="59"/>
    </row>
    <row r="392" spans="1:16" ht="15">
      <c r="A392" s="60"/>
      <c r="B392" s="60"/>
      <c r="C392" s="60"/>
      <c r="D392" s="59"/>
      <c r="E392" s="59"/>
      <c r="F392" s="59"/>
      <c r="G392" s="228"/>
      <c r="H392" s="228"/>
      <c r="I392" s="228"/>
      <c r="J392" s="228"/>
      <c r="K392" s="228"/>
      <c r="L392" s="402"/>
      <c r="M392" s="328"/>
      <c r="N392" s="115"/>
      <c r="O392" s="59"/>
      <c r="P392" s="59"/>
    </row>
    <row r="393" spans="1:16" ht="15">
      <c r="A393" s="60"/>
      <c r="B393" s="60"/>
      <c r="C393" s="60"/>
      <c r="D393" s="59"/>
      <c r="E393" s="59"/>
      <c r="F393" s="59"/>
      <c r="G393" s="228"/>
      <c r="H393" s="228"/>
      <c r="I393" s="228"/>
      <c r="J393" s="228"/>
      <c r="K393" s="228"/>
      <c r="L393" s="402"/>
      <c r="M393" s="328"/>
      <c r="N393" s="115"/>
      <c r="O393" s="59"/>
      <c r="P393" s="59"/>
    </row>
    <row r="394" spans="1:16" ht="15">
      <c r="A394" s="60"/>
      <c r="B394" s="60"/>
      <c r="C394" s="60"/>
      <c r="D394" s="59"/>
      <c r="E394" s="59"/>
      <c r="F394" s="59"/>
      <c r="G394" s="228"/>
      <c r="H394" s="228"/>
      <c r="I394" s="228"/>
      <c r="J394" s="228"/>
      <c r="K394" s="228"/>
      <c r="L394" s="402"/>
      <c r="M394" s="328"/>
      <c r="N394" s="115"/>
      <c r="O394" s="59"/>
      <c r="P394" s="59"/>
    </row>
    <row r="395" spans="1:16" ht="15">
      <c r="A395" s="60"/>
      <c r="B395" s="60"/>
      <c r="C395" s="60"/>
      <c r="D395" s="59"/>
      <c r="E395" s="59"/>
      <c r="F395" s="59"/>
      <c r="G395" s="228"/>
      <c r="H395" s="228"/>
      <c r="I395" s="228"/>
      <c r="J395" s="228"/>
      <c r="K395" s="228"/>
      <c r="L395" s="402"/>
      <c r="M395" s="328"/>
      <c r="N395" s="115"/>
      <c r="O395" s="59"/>
      <c r="P395" s="59"/>
    </row>
    <row r="396" spans="1:16" ht="15">
      <c r="A396" s="60"/>
      <c r="B396" s="60"/>
      <c r="C396" s="60"/>
      <c r="D396" s="59"/>
      <c r="E396" s="59"/>
      <c r="F396" s="59"/>
      <c r="G396" s="228"/>
      <c r="H396" s="228"/>
      <c r="I396" s="228"/>
      <c r="J396" s="228"/>
      <c r="K396" s="228"/>
      <c r="L396" s="402"/>
      <c r="M396" s="328"/>
      <c r="N396" s="115"/>
      <c r="O396" s="59"/>
      <c r="P396" s="59"/>
    </row>
    <row r="397" spans="1:16" ht="15">
      <c r="A397" s="60"/>
      <c r="B397" s="60"/>
      <c r="C397" s="60"/>
      <c r="D397" s="59"/>
      <c r="E397" s="59"/>
      <c r="F397" s="59"/>
      <c r="G397" s="228"/>
      <c r="H397" s="228"/>
      <c r="I397" s="228"/>
      <c r="J397" s="228"/>
      <c r="K397" s="228"/>
      <c r="L397" s="402"/>
      <c r="M397" s="328"/>
      <c r="N397" s="115"/>
      <c r="O397" s="59"/>
      <c r="P397" s="59"/>
    </row>
    <row r="398" spans="1:16" ht="15">
      <c r="A398" s="60"/>
      <c r="B398" s="60"/>
      <c r="C398" s="60"/>
      <c r="D398" s="59"/>
      <c r="E398" s="59"/>
      <c r="F398" s="59"/>
      <c r="G398" s="228"/>
      <c r="H398" s="228"/>
      <c r="I398" s="228"/>
      <c r="J398" s="228"/>
      <c r="K398" s="228"/>
      <c r="L398" s="402"/>
      <c r="M398" s="328"/>
      <c r="N398" s="115"/>
      <c r="O398" s="59"/>
      <c r="P398" s="59"/>
    </row>
    <row r="399" spans="1:16" ht="15">
      <c r="A399" s="60"/>
      <c r="B399" s="60"/>
      <c r="C399" s="60"/>
      <c r="D399" s="59"/>
      <c r="E399" s="59"/>
      <c r="F399" s="59"/>
      <c r="G399" s="228"/>
      <c r="H399" s="228"/>
      <c r="I399" s="228"/>
      <c r="J399" s="228"/>
      <c r="K399" s="228"/>
      <c r="L399" s="402"/>
      <c r="M399" s="328"/>
      <c r="N399" s="115"/>
      <c r="O399" s="59"/>
      <c r="P399" s="59"/>
    </row>
    <row r="400" spans="1:16" ht="15">
      <c r="A400" s="60"/>
      <c r="B400" s="60"/>
      <c r="C400" s="60"/>
      <c r="D400" s="59"/>
      <c r="E400" s="59"/>
      <c r="F400" s="59"/>
      <c r="G400" s="228"/>
      <c r="H400" s="228"/>
      <c r="I400" s="228"/>
      <c r="J400" s="228"/>
      <c r="K400" s="228"/>
      <c r="L400" s="402"/>
      <c r="M400" s="328"/>
      <c r="N400" s="115"/>
      <c r="O400" s="59"/>
      <c r="P400" s="59"/>
    </row>
    <row r="401" spans="1:16" ht="15">
      <c r="A401" s="60"/>
      <c r="B401" s="60"/>
      <c r="C401" s="60"/>
      <c r="D401" s="59"/>
      <c r="E401" s="59"/>
      <c r="F401" s="59"/>
      <c r="G401" s="228"/>
      <c r="H401" s="228"/>
      <c r="I401" s="228"/>
      <c r="J401" s="228"/>
      <c r="K401" s="228"/>
      <c r="L401" s="402"/>
      <c r="M401" s="328"/>
      <c r="N401" s="115"/>
      <c r="O401" s="59"/>
      <c r="P401" s="59"/>
    </row>
    <row r="402" spans="1:16" ht="15">
      <c r="A402" s="60"/>
      <c r="B402" s="60"/>
      <c r="C402" s="60"/>
      <c r="D402" s="59"/>
      <c r="E402" s="59"/>
      <c r="F402" s="59"/>
      <c r="G402" s="228"/>
      <c r="H402" s="228"/>
      <c r="I402" s="228"/>
      <c r="J402" s="228"/>
      <c r="K402" s="228"/>
      <c r="L402" s="402"/>
      <c r="M402" s="328"/>
      <c r="N402" s="115"/>
      <c r="O402" s="59"/>
      <c r="P402" s="59"/>
    </row>
    <row r="403" spans="1:16" ht="15">
      <c r="A403" s="60"/>
      <c r="B403" s="60"/>
      <c r="C403" s="60"/>
      <c r="D403" s="59"/>
      <c r="E403" s="59"/>
      <c r="F403" s="59"/>
      <c r="G403" s="228"/>
      <c r="H403" s="228"/>
      <c r="I403" s="228"/>
      <c r="J403" s="228"/>
      <c r="K403" s="228"/>
      <c r="L403" s="402"/>
      <c r="M403" s="328"/>
      <c r="N403" s="115"/>
      <c r="O403" s="59"/>
      <c r="P403" s="59"/>
    </row>
    <row r="404" spans="1:16" ht="15">
      <c r="A404" s="60"/>
      <c r="B404" s="60"/>
      <c r="C404" s="60"/>
      <c r="D404" s="59"/>
      <c r="E404" s="59"/>
      <c r="F404" s="59"/>
      <c r="G404" s="228"/>
      <c r="H404" s="228"/>
      <c r="I404" s="228"/>
      <c r="J404" s="228"/>
      <c r="K404" s="228"/>
      <c r="L404" s="402"/>
      <c r="M404" s="328"/>
      <c r="N404" s="115"/>
      <c r="O404" s="59"/>
      <c r="P404" s="59"/>
    </row>
    <row r="405" spans="1:16" ht="15">
      <c r="A405" s="60"/>
      <c r="B405" s="60"/>
      <c r="C405" s="60"/>
      <c r="D405" s="59"/>
      <c r="E405" s="59"/>
      <c r="F405" s="59"/>
      <c r="G405" s="228"/>
      <c r="H405" s="228"/>
      <c r="I405" s="228"/>
      <c r="J405" s="228"/>
      <c r="K405" s="228"/>
      <c r="L405" s="402"/>
      <c r="M405" s="328"/>
      <c r="N405" s="115"/>
      <c r="O405" s="59"/>
      <c r="P405" s="59"/>
    </row>
    <row r="406" spans="1:16" ht="15">
      <c r="A406" s="60"/>
      <c r="B406" s="60"/>
      <c r="C406" s="60"/>
      <c r="D406" s="59"/>
      <c r="E406" s="59"/>
      <c r="F406" s="59"/>
      <c r="G406" s="228"/>
      <c r="H406" s="228"/>
      <c r="I406" s="228"/>
      <c r="J406" s="228"/>
      <c r="K406" s="228"/>
      <c r="L406" s="402"/>
      <c r="M406" s="328"/>
      <c r="N406" s="115"/>
      <c r="O406" s="59"/>
      <c r="P406" s="59"/>
    </row>
    <row r="407" spans="1:16" ht="15">
      <c r="A407" s="60"/>
      <c r="B407" s="60"/>
      <c r="C407" s="60"/>
      <c r="D407" s="59"/>
      <c r="E407" s="59"/>
      <c r="F407" s="59"/>
      <c r="G407" s="228"/>
      <c r="H407" s="228"/>
      <c r="I407" s="228"/>
      <c r="J407" s="228"/>
      <c r="K407" s="228"/>
      <c r="L407" s="402"/>
      <c r="M407" s="328"/>
      <c r="N407" s="115"/>
      <c r="O407" s="59"/>
      <c r="P407" s="59"/>
    </row>
    <row r="408" spans="1:16" ht="15">
      <c r="A408" s="60"/>
      <c r="B408" s="60"/>
      <c r="C408" s="60"/>
      <c r="D408" s="59"/>
      <c r="E408" s="59"/>
      <c r="F408" s="59"/>
      <c r="G408" s="228"/>
      <c r="H408" s="228"/>
      <c r="I408" s="228"/>
      <c r="J408" s="228"/>
      <c r="K408" s="228"/>
      <c r="L408" s="402"/>
      <c r="M408" s="328"/>
      <c r="N408" s="115"/>
      <c r="O408" s="59"/>
      <c r="P408" s="59"/>
    </row>
    <row r="409" spans="1:16" ht="15">
      <c r="A409" s="60"/>
      <c r="B409" s="60"/>
      <c r="C409" s="60"/>
      <c r="D409" s="59"/>
      <c r="E409" s="59"/>
      <c r="F409" s="59"/>
      <c r="G409" s="228"/>
      <c r="H409" s="228"/>
      <c r="I409" s="228"/>
      <c r="J409" s="228"/>
      <c r="K409" s="228"/>
      <c r="L409" s="402"/>
      <c r="M409" s="328"/>
      <c r="N409" s="115"/>
      <c r="O409" s="59"/>
      <c r="P409" s="59"/>
    </row>
    <row r="410" spans="1:16" ht="15">
      <c r="A410" s="60"/>
      <c r="B410" s="60"/>
      <c r="C410" s="60"/>
      <c r="D410" s="59"/>
      <c r="E410" s="59"/>
      <c r="F410" s="59"/>
      <c r="G410" s="228"/>
      <c r="H410" s="228"/>
      <c r="I410" s="228"/>
      <c r="J410" s="228"/>
      <c r="K410" s="228"/>
      <c r="L410" s="402"/>
      <c r="M410" s="328"/>
      <c r="N410" s="115"/>
      <c r="O410" s="59"/>
      <c r="P410" s="59"/>
    </row>
    <row r="411" spans="1:16" ht="15">
      <c r="A411" s="60"/>
      <c r="B411" s="60"/>
      <c r="C411" s="60"/>
      <c r="D411" s="59"/>
      <c r="E411" s="59"/>
      <c r="F411" s="59"/>
      <c r="G411" s="228"/>
      <c r="H411" s="228"/>
      <c r="I411" s="228"/>
      <c r="J411" s="228"/>
      <c r="K411" s="228"/>
      <c r="L411" s="402"/>
      <c r="M411" s="328"/>
      <c r="N411" s="115"/>
      <c r="O411" s="59"/>
      <c r="P411" s="59"/>
    </row>
    <row r="412" spans="1:16" ht="15">
      <c r="A412" s="60"/>
      <c r="B412" s="60"/>
      <c r="C412" s="60"/>
      <c r="D412" s="59"/>
      <c r="E412" s="59"/>
      <c r="F412" s="59"/>
      <c r="G412" s="228"/>
      <c r="H412" s="228"/>
      <c r="I412" s="228"/>
      <c r="J412" s="228"/>
      <c r="K412" s="228"/>
      <c r="L412" s="402"/>
      <c r="M412" s="328"/>
      <c r="N412" s="115"/>
      <c r="O412" s="59"/>
      <c r="P412" s="59"/>
    </row>
    <row r="413" spans="1:16" ht="15">
      <c r="A413" s="60"/>
      <c r="B413" s="60"/>
      <c r="C413" s="60"/>
      <c r="D413" s="59"/>
      <c r="E413" s="59"/>
      <c r="F413" s="59"/>
      <c r="G413" s="228"/>
      <c r="H413" s="228"/>
      <c r="I413" s="228"/>
      <c r="J413" s="228"/>
      <c r="K413" s="228"/>
      <c r="L413" s="402"/>
      <c r="M413" s="328"/>
      <c r="N413" s="115"/>
      <c r="O413" s="59"/>
      <c r="P413" s="59"/>
    </row>
    <row r="414" spans="1:16" ht="15">
      <c r="A414" s="60"/>
      <c r="B414" s="60"/>
      <c r="C414" s="60"/>
      <c r="D414" s="59"/>
      <c r="E414" s="59"/>
      <c r="F414" s="59"/>
      <c r="G414" s="228"/>
      <c r="H414" s="228"/>
      <c r="I414" s="228"/>
      <c r="J414" s="228"/>
      <c r="K414" s="228"/>
      <c r="L414" s="402"/>
      <c r="M414" s="328"/>
      <c r="N414" s="115"/>
      <c r="O414" s="59"/>
      <c r="P414" s="59"/>
    </row>
    <row r="415" spans="1:16" ht="15">
      <c r="A415" s="60"/>
      <c r="B415" s="60"/>
      <c r="C415" s="60"/>
      <c r="D415" s="60"/>
      <c r="E415" s="60"/>
      <c r="F415" s="60"/>
      <c r="N415" s="115"/>
      <c r="O415" s="59"/>
      <c r="P415" s="59"/>
    </row>
    <row r="416" spans="1:16" ht="15">
      <c r="A416" s="60"/>
      <c r="B416" s="60"/>
      <c r="C416" s="60"/>
      <c r="D416" s="60"/>
      <c r="E416" s="60"/>
      <c r="F416" s="60"/>
      <c r="N416" s="115"/>
      <c r="O416" s="59"/>
      <c r="P416" s="59"/>
    </row>
    <row r="417" spans="1:16" ht="15">
      <c r="A417" s="60"/>
      <c r="B417" s="60"/>
      <c r="C417" s="60"/>
      <c r="D417" s="60"/>
      <c r="E417" s="60"/>
      <c r="F417" s="60"/>
      <c r="N417" s="115"/>
      <c r="O417" s="59"/>
      <c r="P417" s="59"/>
    </row>
    <row r="418" spans="1:16" ht="15">
      <c r="A418" s="60"/>
      <c r="B418" s="60"/>
      <c r="C418" s="60"/>
      <c r="D418" s="60"/>
      <c r="E418" s="60"/>
      <c r="F418" s="60"/>
      <c r="N418" s="115"/>
      <c r="O418" s="59"/>
      <c r="P418" s="59"/>
    </row>
    <row r="419" spans="1:16" ht="15">
      <c r="A419" s="60"/>
      <c r="B419" s="60"/>
      <c r="C419" s="60"/>
      <c r="D419" s="60"/>
      <c r="E419" s="60"/>
      <c r="F419" s="60"/>
      <c r="N419" s="115"/>
      <c r="O419" s="59"/>
      <c r="P419" s="59"/>
    </row>
    <row r="420" spans="1:16" ht="15">
      <c r="A420" s="60"/>
      <c r="B420" s="60"/>
      <c r="C420" s="60"/>
      <c r="D420" s="60"/>
      <c r="E420" s="60"/>
      <c r="F420" s="60"/>
      <c r="N420" s="115"/>
      <c r="O420" s="59"/>
      <c r="P420" s="59"/>
    </row>
    <row r="421" spans="1:16" ht="15">
      <c r="A421" s="60"/>
      <c r="B421" s="60"/>
      <c r="C421" s="60"/>
      <c r="D421" s="60"/>
      <c r="E421" s="60"/>
      <c r="F421" s="60"/>
      <c r="N421" s="115"/>
      <c r="O421" s="59"/>
      <c r="P421" s="59"/>
    </row>
    <row r="422" spans="1:16" ht="15">
      <c r="A422" s="60"/>
      <c r="B422" s="60"/>
      <c r="C422" s="60"/>
      <c r="D422" s="60"/>
      <c r="E422" s="60"/>
      <c r="F422" s="60"/>
      <c r="N422" s="115"/>
      <c r="O422" s="59"/>
      <c r="P422" s="59"/>
    </row>
    <row r="423" spans="1:16" ht="15">
      <c r="A423" s="60"/>
      <c r="B423" s="60"/>
      <c r="C423" s="60"/>
      <c r="D423" s="60"/>
      <c r="E423" s="60"/>
      <c r="F423" s="60"/>
      <c r="N423" s="115"/>
      <c r="O423" s="59"/>
      <c r="P423" s="59"/>
    </row>
    <row r="424" spans="1:16" ht="15">
      <c r="A424" s="60"/>
      <c r="B424" s="60"/>
      <c r="C424" s="60"/>
      <c r="D424" s="60"/>
      <c r="E424" s="60"/>
      <c r="F424" s="60"/>
      <c r="N424" s="115"/>
      <c r="O424" s="59"/>
      <c r="P424" s="59"/>
    </row>
    <row r="425" spans="1:16" ht="15">
      <c r="A425" s="60"/>
      <c r="B425" s="60"/>
      <c r="C425" s="60"/>
      <c r="D425" s="60"/>
      <c r="E425" s="60"/>
      <c r="F425" s="60"/>
      <c r="N425" s="115"/>
      <c r="O425" s="59"/>
      <c r="P425" s="59"/>
    </row>
    <row r="426" spans="1:16" ht="15">
      <c r="A426" s="60"/>
      <c r="B426" s="60"/>
      <c r="C426" s="60"/>
      <c r="D426" s="60"/>
      <c r="E426" s="60"/>
      <c r="F426" s="60"/>
      <c r="N426" s="115"/>
      <c r="O426" s="59"/>
      <c r="P426" s="59"/>
    </row>
    <row r="427" spans="1:16" ht="15">
      <c r="A427" s="60"/>
      <c r="B427" s="60"/>
      <c r="C427" s="60"/>
      <c r="D427" s="60"/>
      <c r="E427" s="60"/>
      <c r="F427" s="60"/>
      <c r="N427" s="115"/>
      <c r="O427" s="59"/>
      <c r="P427" s="59"/>
    </row>
    <row r="428" spans="1:16" ht="15">
      <c r="A428" s="60"/>
      <c r="B428" s="60"/>
      <c r="C428" s="60"/>
      <c r="D428" s="60"/>
      <c r="E428" s="60"/>
      <c r="F428" s="60"/>
      <c r="N428" s="115"/>
      <c r="O428" s="59"/>
      <c r="P428" s="59"/>
    </row>
    <row r="429" spans="1:16" ht="15">
      <c r="A429" s="60"/>
      <c r="B429" s="60"/>
      <c r="C429" s="60"/>
      <c r="D429" s="60"/>
      <c r="E429" s="60"/>
      <c r="F429" s="60"/>
      <c r="N429" s="115"/>
      <c r="O429" s="59"/>
      <c r="P429" s="59"/>
    </row>
    <row r="430" spans="1:16" ht="15">
      <c r="A430" s="60"/>
      <c r="B430" s="60"/>
      <c r="C430" s="60"/>
      <c r="D430" s="60"/>
      <c r="E430" s="60"/>
      <c r="F430" s="60"/>
      <c r="N430" s="115"/>
      <c r="O430" s="59"/>
      <c r="P430" s="59"/>
    </row>
    <row r="431" spans="1:16" ht="15">
      <c r="A431" s="60"/>
      <c r="B431" s="60"/>
      <c r="C431" s="60"/>
      <c r="D431" s="60"/>
      <c r="E431" s="60"/>
      <c r="F431" s="60"/>
      <c r="N431" s="115"/>
      <c r="O431" s="59"/>
      <c r="P431" s="59"/>
    </row>
    <row r="432" spans="1:16" ht="15">
      <c r="A432" s="60"/>
      <c r="B432" s="60"/>
      <c r="C432" s="60"/>
      <c r="D432" s="60"/>
      <c r="E432" s="60"/>
      <c r="F432" s="60"/>
      <c r="N432" s="115"/>
      <c r="O432" s="59"/>
      <c r="P432" s="59"/>
    </row>
    <row r="433" spans="1:16" ht="15">
      <c r="A433" s="60"/>
      <c r="B433" s="60"/>
      <c r="C433" s="60"/>
      <c r="D433" s="60"/>
      <c r="E433" s="60"/>
      <c r="F433" s="60"/>
      <c r="N433" s="115"/>
      <c r="O433" s="59"/>
      <c r="P433" s="59"/>
    </row>
    <row r="434" spans="1:16" ht="15">
      <c r="A434" s="60"/>
      <c r="B434" s="60"/>
      <c r="C434" s="60"/>
      <c r="D434" s="60"/>
      <c r="E434" s="60"/>
      <c r="F434" s="60"/>
      <c r="N434" s="115"/>
      <c r="O434" s="59"/>
      <c r="P434" s="59"/>
    </row>
    <row r="435" spans="1:16" ht="15">
      <c r="A435" s="60"/>
      <c r="B435" s="60"/>
      <c r="C435" s="60"/>
      <c r="D435" s="60"/>
      <c r="E435" s="60"/>
      <c r="F435" s="60"/>
      <c r="N435" s="115"/>
      <c r="O435" s="59"/>
      <c r="P435" s="59"/>
    </row>
    <row r="436" spans="1:16" ht="15">
      <c r="A436" s="60"/>
      <c r="B436" s="60"/>
      <c r="C436" s="60"/>
      <c r="D436" s="60"/>
      <c r="E436" s="60"/>
      <c r="F436" s="60"/>
      <c r="N436" s="115"/>
      <c r="O436" s="59"/>
      <c r="P436" s="59"/>
    </row>
    <row r="437" spans="1:16" ht="15">
      <c r="A437" s="60"/>
      <c r="B437" s="60"/>
      <c r="C437" s="60"/>
      <c r="D437" s="60"/>
      <c r="E437" s="60"/>
      <c r="F437" s="60"/>
      <c r="N437" s="115"/>
      <c r="O437" s="59"/>
      <c r="P437" s="59"/>
    </row>
    <row r="438" spans="1:16" ht="15">
      <c r="A438" s="60"/>
      <c r="B438" s="60"/>
      <c r="C438" s="60"/>
      <c r="D438" s="60"/>
      <c r="E438" s="60"/>
      <c r="F438" s="60"/>
      <c r="N438" s="115"/>
      <c r="O438" s="59"/>
      <c r="P438" s="59"/>
    </row>
    <row r="439" spans="1:16" ht="15">
      <c r="A439" s="60"/>
      <c r="B439" s="60"/>
      <c r="C439" s="60"/>
      <c r="D439" s="60"/>
      <c r="E439" s="60"/>
      <c r="F439" s="60"/>
      <c r="N439" s="115"/>
      <c r="O439" s="59"/>
      <c r="P439" s="59"/>
    </row>
    <row r="440" spans="1:16" ht="15">
      <c r="A440" s="60"/>
      <c r="B440" s="60"/>
      <c r="C440" s="60"/>
      <c r="D440" s="60"/>
      <c r="E440" s="60"/>
      <c r="F440" s="60"/>
      <c r="N440" s="115"/>
      <c r="O440" s="59"/>
      <c r="P440" s="59"/>
    </row>
    <row r="441" spans="1:16" ht="15">
      <c r="A441" s="60"/>
      <c r="B441" s="60"/>
      <c r="C441" s="60"/>
      <c r="D441" s="60"/>
      <c r="E441" s="60"/>
      <c r="F441" s="60"/>
      <c r="N441" s="115"/>
      <c r="O441" s="59"/>
      <c r="P441" s="59"/>
    </row>
    <row r="442" spans="1:16" ht="15">
      <c r="A442" s="60"/>
      <c r="B442" s="60"/>
      <c r="C442" s="60"/>
      <c r="D442" s="60"/>
      <c r="E442" s="60"/>
      <c r="F442" s="60"/>
      <c r="N442" s="115"/>
      <c r="O442" s="59"/>
      <c r="P442" s="59"/>
    </row>
    <row r="443" spans="1:16" ht="15">
      <c r="A443" s="60"/>
      <c r="B443" s="60"/>
      <c r="C443" s="60"/>
      <c r="D443" s="60"/>
      <c r="E443" s="60"/>
      <c r="F443" s="60"/>
      <c r="N443" s="115"/>
      <c r="O443" s="59"/>
      <c r="P443" s="59"/>
    </row>
    <row r="444" spans="1:16" ht="15">
      <c r="A444" s="60"/>
      <c r="B444" s="60"/>
      <c r="C444" s="60"/>
      <c r="D444" s="60"/>
      <c r="E444" s="60"/>
      <c r="F444" s="60"/>
      <c r="N444" s="115"/>
      <c r="O444" s="59"/>
      <c r="P444" s="59"/>
    </row>
    <row r="445" spans="1:16" ht="15">
      <c r="A445" s="60"/>
      <c r="B445" s="60"/>
      <c r="C445" s="60"/>
      <c r="D445" s="60"/>
      <c r="E445" s="60"/>
      <c r="F445" s="60"/>
      <c r="N445" s="115"/>
      <c r="O445" s="59"/>
      <c r="P445" s="59"/>
    </row>
    <row r="446" spans="1:16" ht="15">
      <c r="A446" s="60"/>
      <c r="B446" s="60"/>
      <c r="C446" s="60"/>
      <c r="D446" s="60"/>
      <c r="E446" s="60"/>
      <c r="F446" s="60"/>
      <c r="N446" s="115"/>
      <c r="O446" s="59"/>
      <c r="P446" s="59"/>
    </row>
    <row r="447" spans="1:16" ht="15">
      <c r="A447" s="60"/>
      <c r="B447" s="60"/>
      <c r="C447" s="60"/>
      <c r="D447" s="60"/>
      <c r="E447" s="60"/>
      <c r="F447" s="60"/>
      <c r="N447" s="115"/>
      <c r="O447" s="59"/>
      <c r="P447" s="59"/>
    </row>
    <row r="448" spans="1:16" ht="15">
      <c r="A448" s="60"/>
      <c r="B448" s="60"/>
      <c r="C448" s="60"/>
      <c r="D448" s="60"/>
      <c r="E448" s="60"/>
      <c r="F448" s="60"/>
      <c r="N448" s="115"/>
      <c r="O448" s="59"/>
      <c r="P448" s="59"/>
    </row>
    <row r="449" spans="1:16" ht="15">
      <c r="A449" s="60"/>
      <c r="B449" s="60"/>
      <c r="C449" s="60"/>
      <c r="D449" s="60"/>
      <c r="E449" s="60"/>
      <c r="F449" s="60"/>
      <c r="N449" s="115"/>
      <c r="O449" s="59"/>
      <c r="P449" s="59"/>
    </row>
    <row r="450" spans="1:16" ht="15">
      <c r="A450" s="60"/>
      <c r="B450" s="60"/>
      <c r="C450" s="60"/>
      <c r="D450" s="60"/>
      <c r="E450" s="60"/>
      <c r="F450" s="60"/>
      <c r="N450" s="115"/>
      <c r="O450" s="59"/>
      <c r="P450" s="59"/>
    </row>
    <row r="451" spans="1:16" ht="15">
      <c r="A451" s="60"/>
      <c r="B451" s="60"/>
      <c r="C451" s="60"/>
      <c r="D451" s="60"/>
      <c r="E451" s="60"/>
      <c r="F451" s="60"/>
      <c r="N451" s="115"/>
      <c r="O451" s="59"/>
      <c r="P451" s="59"/>
    </row>
    <row r="452" spans="1:16" ht="15">
      <c r="A452" s="60"/>
      <c r="B452" s="60"/>
      <c r="C452" s="60"/>
      <c r="D452" s="60"/>
      <c r="E452" s="60"/>
      <c r="F452" s="60"/>
      <c r="N452" s="115"/>
      <c r="O452" s="59"/>
      <c r="P452" s="59"/>
    </row>
    <row r="453" spans="1:16" ht="15">
      <c r="A453" s="60"/>
      <c r="B453" s="60"/>
      <c r="C453" s="60"/>
      <c r="D453" s="60"/>
      <c r="E453" s="60"/>
      <c r="F453" s="60"/>
      <c r="N453" s="115"/>
      <c r="O453" s="59"/>
      <c r="P453" s="59"/>
    </row>
    <row r="454" spans="1:16" ht="15">
      <c r="A454" s="60"/>
      <c r="B454" s="60"/>
      <c r="C454" s="60"/>
      <c r="D454" s="60"/>
      <c r="E454" s="60"/>
      <c r="F454" s="60"/>
      <c r="N454" s="115"/>
      <c r="O454" s="59"/>
      <c r="P454" s="59"/>
    </row>
    <row r="455" spans="1:16" ht="15">
      <c r="A455" s="60"/>
      <c r="B455" s="60"/>
      <c r="C455" s="60"/>
      <c r="D455" s="60"/>
      <c r="E455" s="60"/>
      <c r="F455" s="60"/>
      <c r="N455" s="115"/>
      <c r="O455" s="59"/>
      <c r="P455" s="59"/>
    </row>
    <row r="456" spans="1:16" ht="15">
      <c r="A456" s="60"/>
      <c r="B456" s="60"/>
      <c r="C456" s="60"/>
      <c r="D456" s="60"/>
      <c r="E456" s="60"/>
      <c r="F456" s="60"/>
      <c r="N456" s="115"/>
      <c r="O456" s="59"/>
      <c r="P456" s="59"/>
    </row>
    <row r="457" spans="1:16" ht="15">
      <c r="A457" s="60"/>
      <c r="B457" s="60"/>
      <c r="C457" s="60"/>
      <c r="D457" s="60"/>
      <c r="E457" s="60"/>
      <c r="F457" s="60"/>
      <c r="N457" s="115"/>
      <c r="O457" s="59"/>
      <c r="P457" s="59"/>
    </row>
    <row r="458" spans="1:16" ht="15">
      <c r="A458" s="60"/>
      <c r="B458" s="60"/>
      <c r="C458" s="60"/>
      <c r="D458" s="60"/>
      <c r="E458" s="60"/>
      <c r="F458" s="60"/>
      <c r="N458" s="115"/>
      <c r="O458" s="59"/>
      <c r="P458" s="59"/>
    </row>
    <row r="459" spans="1:16" ht="15">
      <c r="A459" s="60"/>
      <c r="B459" s="60"/>
      <c r="C459" s="60"/>
      <c r="D459" s="60"/>
      <c r="E459" s="60"/>
      <c r="F459" s="60"/>
      <c r="N459" s="115"/>
      <c r="O459" s="59"/>
      <c r="P459" s="59"/>
    </row>
    <row r="460" spans="1:16" ht="15">
      <c r="A460" s="60"/>
      <c r="B460" s="60"/>
      <c r="C460" s="60"/>
      <c r="D460" s="60"/>
      <c r="E460" s="60"/>
      <c r="F460" s="60"/>
      <c r="N460" s="115"/>
      <c r="O460" s="59"/>
      <c r="P460" s="59"/>
    </row>
    <row r="461" spans="1:16" ht="15">
      <c r="A461" s="60"/>
      <c r="B461" s="60"/>
      <c r="C461" s="60"/>
      <c r="D461" s="60"/>
      <c r="E461" s="60"/>
      <c r="F461" s="60"/>
      <c r="N461" s="115"/>
      <c r="O461" s="59"/>
      <c r="P461" s="59"/>
    </row>
    <row r="462" spans="1:16" ht="15">
      <c r="A462" s="60"/>
      <c r="B462" s="60"/>
      <c r="C462" s="60"/>
      <c r="D462" s="60"/>
      <c r="E462" s="60"/>
      <c r="F462" s="60"/>
      <c r="N462" s="115"/>
      <c r="O462" s="59"/>
      <c r="P462" s="59"/>
    </row>
    <row r="463" spans="1:16" ht="15">
      <c r="A463" s="60"/>
      <c r="B463" s="60"/>
      <c r="C463" s="60"/>
      <c r="D463" s="60"/>
      <c r="E463" s="60"/>
      <c r="F463" s="60"/>
      <c r="N463" s="115"/>
      <c r="O463" s="59"/>
      <c r="P463" s="59"/>
    </row>
    <row r="464" spans="1:16" ht="15">
      <c r="A464" s="60"/>
      <c r="B464" s="60"/>
      <c r="C464" s="60"/>
      <c r="D464" s="60"/>
      <c r="E464" s="60"/>
      <c r="F464" s="60"/>
      <c r="N464" s="115"/>
      <c r="O464" s="59"/>
      <c r="P464" s="59"/>
    </row>
    <row r="465" spans="1:16" ht="15">
      <c r="A465" s="60"/>
      <c r="B465" s="60"/>
      <c r="C465" s="60"/>
      <c r="D465" s="60"/>
      <c r="E465" s="60"/>
      <c r="F465" s="60"/>
      <c r="N465" s="115"/>
      <c r="O465" s="59"/>
      <c r="P465" s="59"/>
    </row>
    <row r="466" spans="1:16" ht="15">
      <c r="A466" s="60"/>
      <c r="B466" s="60"/>
      <c r="C466" s="60"/>
      <c r="D466" s="60"/>
      <c r="E466" s="60"/>
      <c r="F466" s="60"/>
      <c r="N466" s="115"/>
      <c r="O466" s="59"/>
      <c r="P466" s="59"/>
    </row>
    <row r="467" spans="1:16" ht="15">
      <c r="A467" s="60"/>
      <c r="B467" s="60"/>
      <c r="C467" s="60"/>
      <c r="D467" s="60"/>
      <c r="E467" s="60"/>
      <c r="F467" s="60"/>
      <c r="N467" s="115"/>
      <c r="O467" s="59"/>
      <c r="P467" s="59"/>
    </row>
    <row r="468" spans="1:16" ht="15">
      <c r="A468" s="60"/>
      <c r="B468" s="60"/>
      <c r="C468" s="60"/>
      <c r="D468" s="60"/>
      <c r="E468" s="60"/>
      <c r="F468" s="60"/>
      <c r="N468" s="115"/>
      <c r="O468" s="59"/>
      <c r="P468" s="59"/>
    </row>
    <row r="469" spans="1:16" ht="15">
      <c r="A469" s="60"/>
      <c r="B469" s="60"/>
      <c r="C469" s="60"/>
      <c r="D469" s="60"/>
      <c r="E469" s="60"/>
      <c r="F469" s="60"/>
      <c r="N469" s="115"/>
      <c r="O469" s="59"/>
      <c r="P469" s="59"/>
    </row>
    <row r="470" spans="1:16" ht="15">
      <c r="A470" s="60"/>
      <c r="B470" s="60"/>
      <c r="C470" s="60"/>
      <c r="D470" s="60"/>
      <c r="E470" s="60"/>
      <c r="F470" s="60"/>
      <c r="N470" s="115"/>
      <c r="O470" s="59"/>
      <c r="P470" s="59"/>
    </row>
    <row r="471" spans="1:16" ht="15">
      <c r="A471" s="60"/>
      <c r="B471" s="60"/>
      <c r="C471" s="60"/>
      <c r="D471" s="60"/>
      <c r="E471" s="60"/>
      <c r="F471" s="60"/>
      <c r="N471" s="115"/>
      <c r="O471" s="59"/>
      <c r="P471" s="59"/>
    </row>
    <row r="472" spans="1:16" ht="15">
      <c r="A472" s="60"/>
      <c r="B472" s="60"/>
      <c r="C472" s="60"/>
      <c r="D472" s="60"/>
      <c r="E472" s="60"/>
      <c r="F472" s="60"/>
      <c r="N472" s="115"/>
      <c r="O472" s="59"/>
      <c r="P472" s="59"/>
    </row>
    <row r="473" spans="1:16" ht="15">
      <c r="A473" s="60"/>
      <c r="B473" s="60"/>
      <c r="C473" s="60"/>
      <c r="D473" s="60"/>
      <c r="E473" s="60"/>
      <c r="F473" s="60"/>
      <c r="N473" s="115"/>
      <c r="O473" s="59"/>
      <c r="P473" s="59"/>
    </row>
    <row r="474" spans="1:16" ht="15">
      <c r="A474" s="60"/>
      <c r="B474" s="60"/>
      <c r="C474" s="60"/>
      <c r="D474" s="60"/>
      <c r="E474" s="60"/>
      <c r="F474" s="60"/>
      <c r="N474" s="115"/>
      <c r="O474" s="59"/>
      <c r="P474" s="59"/>
    </row>
    <row r="475" spans="1:16" ht="15">
      <c r="A475" s="60"/>
      <c r="B475" s="60"/>
      <c r="C475" s="60"/>
      <c r="D475" s="60"/>
      <c r="E475" s="60"/>
      <c r="F475" s="60"/>
      <c r="N475" s="115"/>
      <c r="O475" s="59"/>
      <c r="P475" s="59"/>
    </row>
    <row r="476" spans="1:16" ht="15">
      <c r="A476" s="60"/>
      <c r="B476" s="60"/>
      <c r="C476" s="60"/>
      <c r="D476" s="60"/>
      <c r="E476" s="60"/>
      <c r="F476" s="60"/>
      <c r="N476" s="115"/>
      <c r="O476" s="59"/>
      <c r="P476" s="59"/>
    </row>
    <row r="477" spans="1:16" ht="15">
      <c r="A477" s="60"/>
      <c r="B477" s="60"/>
      <c r="C477" s="60"/>
      <c r="D477" s="60"/>
      <c r="E477" s="60"/>
      <c r="F477" s="60"/>
      <c r="N477" s="115"/>
      <c r="O477" s="59"/>
      <c r="P477" s="59"/>
    </row>
    <row r="478" spans="1:16" ht="15">
      <c r="A478" s="60"/>
      <c r="B478" s="60"/>
      <c r="C478" s="60"/>
      <c r="D478" s="60"/>
      <c r="E478" s="60"/>
      <c r="F478" s="60"/>
      <c r="N478" s="115"/>
      <c r="O478" s="59"/>
      <c r="P478" s="59"/>
    </row>
    <row r="479" spans="1:16" ht="15">
      <c r="A479" s="60"/>
      <c r="B479" s="60"/>
      <c r="C479" s="60"/>
      <c r="D479" s="60"/>
      <c r="E479" s="60"/>
      <c r="F479" s="60"/>
      <c r="N479" s="115"/>
      <c r="O479" s="59"/>
      <c r="P479" s="59"/>
    </row>
    <row r="480" spans="1:16" ht="15">
      <c r="A480" s="60"/>
      <c r="B480" s="60"/>
      <c r="C480" s="60"/>
      <c r="D480" s="60"/>
      <c r="E480" s="60"/>
      <c r="F480" s="60"/>
      <c r="N480" s="115"/>
      <c r="O480" s="59"/>
      <c r="P480" s="59"/>
    </row>
    <row r="481" spans="1:16" ht="15">
      <c r="A481" s="60"/>
      <c r="B481" s="60"/>
      <c r="C481" s="60"/>
      <c r="D481" s="60"/>
      <c r="E481" s="60"/>
      <c r="F481" s="60"/>
      <c r="N481" s="115"/>
      <c r="O481" s="59"/>
      <c r="P481" s="59"/>
    </row>
    <row r="482" spans="1:16" ht="15">
      <c r="A482" s="60"/>
      <c r="B482" s="60"/>
      <c r="C482" s="60"/>
      <c r="D482" s="60"/>
      <c r="E482" s="60"/>
      <c r="F482" s="60"/>
      <c r="N482" s="115"/>
      <c r="O482" s="59"/>
      <c r="P482" s="59"/>
    </row>
    <row r="483" spans="1:16" ht="15">
      <c r="A483" s="60"/>
      <c r="B483" s="60"/>
      <c r="C483" s="60"/>
      <c r="D483" s="60"/>
      <c r="E483" s="60"/>
      <c r="F483" s="60"/>
      <c r="N483" s="115"/>
      <c r="O483" s="59"/>
      <c r="P483" s="59"/>
    </row>
    <row r="484" spans="1:16" ht="15">
      <c r="A484" s="60"/>
      <c r="B484" s="60"/>
      <c r="C484" s="60"/>
      <c r="D484" s="60"/>
      <c r="E484" s="60"/>
      <c r="F484" s="60"/>
      <c r="N484" s="115"/>
      <c r="O484" s="59"/>
      <c r="P484" s="59"/>
    </row>
    <row r="485" spans="1:16" ht="15">
      <c r="A485" s="60"/>
      <c r="B485" s="60"/>
      <c r="C485" s="60"/>
      <c r="D485" s="60"/>
      <c r="E485" s="60"/>
      <c r="F485" s="60"/>
      <c r="N485" s="115"/>
      <c r="O485" s="59"/>
      <c r="P485" s="59"/>
    </row>
    <row r="486" spans="1:16" ht="15">
      <c r="A486" s="60"/>
      <c r="B486" s="60"/>
      <c r="C486" s="60"/>
      <c r="D486" s="60"/>
      <c r="E486" s="60"/>
      <c r="F486" s="60"/>
      <c r="N486" s="115"/>
      <c r="O486" s="59"/>
      <c r="P486" s="59"/>
    </row>
    <row r="487" spans="1:16" ht="15">
      <c r="A487" s="60"/>
      <c r="B487" s="60"/>
      <c r="C487" s="60"/>
      <c r="D487" s="60"/>
      <c r="E487" s="60"/>
      <c r="F487" s="60"/>
      <c r="N487" s="115"/>
      <c r="O487" s="59"/>
      <c r="P487" s="59"/>
    </row>
    <row r="488" spans="1:16" ht="15">
      <c r="A488" s="60"/>
      <c r="B488" s="60"/>
      <c r="C488" s="60"/>
      <c r="D488" s="60"/>
      <c r="E488" s="60"/>
      <c r="F488" s="60"/>
      <c r="N488" s="115"/>
      <c r="O488" s="59"/>
      <c r="P488" s="59"/>
    </row>
    <row r="489" spans="1:16" ht="15">
      <c r="A489" s="60"/>
      <c r="B489" s="60"/>
      <c r="C489" s="60"/>
      <c r="D489" s="60"/>
      <c r="E489" s="60"/>
      <c r="F489" s="60"/>
      <c r="N489" s="115"/>
      <c r="O489" s="59"/>
      <c r="P489" s="59"/>
    </row>
    <row r="490" spans="1:16" ht="15">
      <c r="A490" s="60"/>
      <c r="B490" s="60"/>
      <c r="C490" s="60"/>
      <c r="D490" s="60"/>
      <c r="E490" s="60"/>
      <c r="F490" s="60"/>
      <c r="N490" s="115"/>
      <c r="O490" s="59"/>
      <c r="P490" s="59"/>
    </row>
    <row r="491" spans="1:16" ht="15">
      <c r="A491" s="60"/>
      <c r="B491" s="60"/>
      <c r="C491" s="60"/>
      <c r="D491" s="60"/>
      <c r="E491" s="60"/>
      <c r="F491" s="60"/>
      <c r="N491" s="115"/>
      <c r="O491" s="59"/>
      <c r="P491" s="59"/>
    </row>
    <row r="492" spans="1:16" ht="15">
      <c r="A492" s="60"/>
      <c r="B492" s="60"/>
      <c r="C492" s="60"/>
      <c r="D492" s="60"/>
      <c r="E492" s="60"/>
      <c r="F492" s="60"/>
      <c r="N492" s="115"/>
      <c r="O492" s="59"/>
      <c r="P492" s="59"/>
    </row>
    <row r="493" spans="1:16" ht="15">
      <c r="A493" s="60"/>
      <c r="B493" s="60"/>
      <c r="C493" s="60"/>
      <c r="D493" s="60"/>
      <c r="E493" s="60"/>
      <c r="F493" s="60"/>
      <c r="N493" s="115"/>
      <c r="O493" s="59"/>
      <c r="P493" s="59"/>
    </row>
    <row r="494" spans="1:16" ht="15">
      <c r="A494" s="60"/>
      <c r="B494" s="60"/>
      <c r="C494" s="60"/>
      <c r="D494" s="60"/>
      <c r="E494" s="60"/>
      <c r="F494" s="60"/>
      <c r="N494" s="115"/>
      <c r="O494" s="59"/>
      <c r="P494" s="59"/>
    </row>
    <row r="495" spans="1:16" ht="15">
      <c r="A495" s="60"/>
      <c r="B495" s="60"/>
      <c r="C495" s="60"/>
      <c r="D495" s="60"/>
      <c r="E495" s="60"/>
      <c r="F495" s="60"/>
      <c r="N495" s="115"/>
      <c r="O495" s="59"/>
      <c r="P495" s="59"/>
    </row>
    <row r="496" spans="1:16" ht="15">
      <c r="A496" s="60"/>
      <c r="B496" s="60"/>
      <c r="C496" s="60"/>
      <c r="D496" s="60"/>
      <c r="E496" s="60"/>
      <c r="F496" s="60"/>
      <c r="N496" s="115"/>
      <c r="O496" s="59"/>
      <c r="P496" s="59"/>
    </row>
    <row r="497" spans="1:16" ht="15">
      <c r="A497" s="60"/>
      <c r="B497" s="60"/>
      <c r="C497" s="60"/>
      <c r="D497" s="60"/>
      <c r="E497" s="60"/>
      <c r="F497" s="60"/>
      <c r="N497" s="115"/>
      <c r="O497" s="59"/>
      <c r="P497" s="59"/>
    </row>
    <row r="498" spans="1:16" ht="15">
      <c r="A498" s="60"/>
      <c r="B498" s="60"/>
      <c r="C498" s="60"/>
      <c r="D498" s="60"/>
      <c r="E498" s="60"/>
      <c r="F498" s="60"/>
      <c r="N498" s="115"/>
      <c r="O498" s="59"/>
      <c r="P498" s="59"/>
    </row>
    <row r="499" spans="1:16" ht="15">
      <c r="A499" s="60"/>
      <c r="B499" s="60"/>
      <c r="C499" s="60"/>
      <c r="D499" s="60"/>
      <c r="E499" s="60"/>
      <c r="F499" s="60"/>
      <c r="N499" s="115"/>
      <c r="O499" s="59"/>
      <c r="P499" s="59"/>
    </row>
    <row r="500" spans="1:16" ht="15">
      <c r="A500" s="60"/>
      <c r="B500" s="60"/>
      <c r="C500" s="60"/>
      <c r="D500" s="60"/>
      <c r="E500" s="60"/>
      <c r="F500" s="60"/>
      <c r="N500" s="115"/>
      <c r="O500" s="59"/>
      <c r="P500" s="59"/>
    </row>
    <row r="501" spans="1:16" ht="15">
      <c r="A501" s="60"/>
      <c r="B501" s="60"/>
      <c r="C501" s="60"/>
      <c r="D501" s="60"/>
      <c r="E501" s="60"/>
      <c r="F501" s="60"/>
      <c r="N501" s="115"/>
      <c r="O501" s="59"/>
      <c r="P501" s="59"/>
    </row>
    <row r="502" spans="1:16" ht="15">
      <c r="A502" s="60"/>
      <c r="B502" s="60"/>
      <c r="C502" s="60"/>
      <c r="D502" s="60"/>
      <c r="E502" s="60"/>
      <c r="F502" s="60"/>
      <c r="N502" s="115"/>
      <c r="O502" s="59"/>
      <c r="P502" s="59"/>
    </row>
    <row r="503" spans="1:16" ht="15">
      <c r="A503" s="60"/>
      <c r="B503" s="60"/>
      <c r="C503" s="60"/>
      <c r="D503" s="60"/>
      <c r="E503" s="60"/>
      <c r="F503" s="60"/>
      <c r="N503" s="115"/>
      <c r="O503" s="59"/>
      <c r="P503" s="59"/>
    </row>
    <row r="504" spans="1:16" ht="15">
      <c r="A504" s="60"/>
      <c r="B504" s="60"/>
      <c r="C504" s="60"/>
      <c r="D504" s="60"/>
      <c r="E504" s="60"/>
      <c r="F504" s="60"/>
      <c r="N504" s="115"/>
      <c r="O504" s="59"/>
      <c r="P504" s="59"/>
    </row>
    <row r="505" spans="1:16" ht="15">
      <c r="A505" s="60"/>
      <c r="B505" s="60"/>
      <c r="C505" s="60"/>
      <c r="D505" s="60"/>
      <c r="E505" s="60"/>
      <c r="F505" s="60"/>
      <c r="N505" s="115"/>
      <c r="O505" s="59"/>
      <c r="P505" s="59"/>
    </row>
    <row r="506" spans="1:16" ht="15">
      <c r="A506" s="60"/>
      <c r="B506" s="60"/>
      <c r="C506" s="60"/>
      <c r="D506" s="60"/>
      <c r="E506" s="60"/>
      <c r="F506" s="60"/>
      <c r="N506" s="115"/>
      <c r="O506" s="59"/>
      <c r="P506" s="59"/>
    </row>
    <row r="507" spans="1:16" ht="15">
      <c r="A507" s="60"/>
      <c r="B507" s="60"/>
      <c r="C507" s="60"/>
      <c r="D507" s="60"/>
      <c r="E507" s="60"/>
      <c r="F507" s="60"/>
      <c r="N507" s="115"/>
      <c r="O507" s="59"/>
      <c r="P507" s="59"/>
    </row>
    <row r="508" spans="1:16" ht="15">
      <c r="A508" s="60"/>
      <c r="B508" s="60"/>
      <c r="C508" s="60"/>
      <c r="D508" s="60"/>
      <c r="E508" s="60"/>
      <c r="F508" s="60"/>
      <c r="N508" s="115"/>
      <c r="O508" s="59"/>
      <c r="P508" s="59"/>
    </row>
    <row r="509" spans="1:16" ht="15">
      <c r="A509" s="60"/>
      <c r="B509" s="60"/>
      <c r="C509" s="60"/>
      <c r="D509" s="60"/>
      <c r="E509" s="60"/>
      <c r="F509" s="60"/>
      <c r="N509" s="115"/>
      <c r="O509" s="59"/>
      <c r="P509" s="59"/>
    </row>
    <row r="510" spans="1:16" ht="15">
      <c r="A510" s="60"/>
      <c r="B510" s="60"/>
      <c r="C510" s="60"/>
      <c r="D510" s="60"/>
      <c r="E510" s="60"/>
      <c r="F510" s="60"/>
      <c r="N510" s="115"/>
      <c r="O510" s="59"/>
      <c r="P510" s="59"/>
    </row>
    <row r="511" spans="1:16" ht="15">
      <c r="A511" s="60"/>
      <c r="B511" s="60"/>
      <c r="C511" s="60"/>
      <c r="D511" s="60"/>
      <c r="E511" s="60"/>
      <c r="F511" s="60"/>
      <c r="N511" s="115"/>
      <c r="O511" s="59"/>
      <c r="P511" s="59"/>
    </row>
    <row r="512" spans="1:16" ht="15">
      <c r="A512" s="60"/>
      <c r="B512" s="60"/>
      <c r="C512" s="60"/>
      <c r="D512" s="60"/>
      <c r="E512" s="60"/>
      <c r="F512" s="60"/>
      <c r="N512" s="115"/>
      <c r="O512" s="59"/>
      <c r="P512" s="59"/>
    </row>
    <row r="513" spans="1:16" ht="15">
      <c r="A513" s="60"/>
      <c r="B513" s="60"/>
      <c r="C513" s="60"/>
      <c r="D513" s="60"/>
      <c r="E513" s="60"/>
      <c r="F513" s="60"/>
      <c r="N513" s="115"/>
      <c r="O513" s="59"/>
      <c r="P513" s="59"/>
    </row>
    <row r="514" spans="1:16" ht="15">
      <c r="A514" s="60"/>
      <c r="B514" s="60"/>
      <c r="C514" s="60"/>
      <c r="D514" s="60"/>
      <c r="E514" s="60"/>
      <c r="F514" s="60"/>
      <c r="N514" s="115"/>
      <c r="O514" s="59"/>
      <c r="P514" s="59"/>
    </row>
    <row r="515" spans="1:16" ht="15">
      <c r="A515" s="60"/>
      <c r="B515" s="60"/>
      <c r="C515" s="60"/>
      <c r="D515" s="60"/>
      <c r="E515" s="60"/>
      <c r="F515" s="60"/>
      <c r="N515" s="115"/>
      <c r="O515" s="59"/>
      <c r="P515" s="59"/>
    </row>
    <row r="516" spans="1:16" ht="15">
      <c r="A516" s="60"/>
      <c r="B516" s="60"/>
      <c r="C516" s="60"/>
      <c r="D516" s="60"/>
      <c r="E516" s="60"/>
      <c r="F516" s="60"/>
      <c r="N516" s="115"/>
      <c r="O516" s="59"/>
      <c r="P516" s="59"/>
    </row>
    <row r="517" spans="1:16" ht="15">
      <c r="A517" s="60"/>
      <c r="B517" s="60"/>
      <c r="C517" s="60"/>
      <c r="D517" s="60"/>
      <c r="E517" s="60"/>
      <c r="F517" s="60"/>
      <c r="N517" s="115"/>
      <c r="O517" s="59"/>
      <c r="P517" s="59"/>
    </row>
    <row r="518" spans="1:16" ht="15">
      <c r="A518" s="60"/>
      <c r="B518" s="60"/>
      <c r="C518" s="60"/>
      <c r="D518" s="60"/>
      <c r="E518" s="60"/>
      <c r="F518" s="60"/>
      <c r="N518" s="115"/>
      <c r="O518" s="59"/>
      <c r="P518" s="59"/>
    </row>
    <row r="519" spans="1:16" ht="15">
      <c r="A519" s="60"/>
      <c r="B519" s="60"/>
      <c r="C519" s="60"/>
      <c r="D519" s="60"/>
      <c r="E519" s="60"/>
      <c r="F519" s="60"/>
      <c r="N519" s="115"/>
      <c r="O519" s="59"/>
      <c r="P519" s="59"/>
    </row>
    <row r="520" spans="1:16" ht="15">
      <c r="A520" s="60"/>
      <c r="B520" s="60"/>
      <c r="C520" s="60"/>
      <c r="D520" s="60"/>
      <c r="E520" s="60"/>
      <c r="F520" s="60"/>
      <c r="N520" s="115"/>
      <c r="O520" s="59"/>
      <c r="P520" s="59"/>
    </row>
    <row r="521" spans="1:16" ht="15">
      <c r="A521" s="60"/>
      <c r="B521" s="60"/>
      <c r="C521" s="60"/>
      <c r="D521" s="60"/>
      <c r="E521" s="60"/>
      <c r="F521" s="60"/>
      <c r="N521" s="115"/>
      <c r="O521" s="59"/>
      <c r="P521" s="59"/>
    </row>
    <row r="522" spans="1:16" ht="15">
      <c r="A522" s="60"/>
      <c r="B522" s="60"/>
      <c r="C522" s="60"/>
      <c r="D522" s="60"/>
      <c r="E522" s="60"/>
      <c r="F522" s="60"/>
      <c r="N522" s="115"/>
      <c r="O522" s="59"/>
      <c r="P522" s="59"/>
    </row>
    <row r="523" spans="1:16" ht="15">
      <c r="A523" s="60"/>
      <c r="B523" s="60"/>
      <c r="C523" s="60"/>
      <c r="D523" s="60"/>
      <c r="E523" s="60"/>
      <c r="F523" s="60"/>
      <c r="N523" s="115"/>
      <c r="O523" s="59"/>
      <c r="P523" s="59"/>
    </row>
    <row r="524" spans="1:16" ht="15">
      <c r="A524" s="60"/>
      <c r="B524" s="60"/>
      <c r="C524" s="60"/>
      <c r="D524" s="60"/>
      <c r="E524" s="60"/>
      <c r="F524" s="60"/>
      <c r="N524" s="115"/>
      <c r="O524" s="59"/>
      <c r="P524" s="59"/>
    </row>
    <row r="525" spans="1:16" ht="15">
      <c r="A525" s="60"/>
      <c r="B525" s="60"/>
      <c r="C525" s="60"/>
      <c r="D525" s="60"/>
      <c r="E525" s="60"/>
      <c r="F525" s="60"/>
      <c r="N525" s="115"/>
      <c r="O525" s="59"/>
      <c r="P525" s="59"/>
    </row>
    <row r="526" spans="1:16" ht="15">
      <c r="A526" s="60"/>
      <c r="B526" s="60"/>
      <c r="C526" s="60"/>
      <c r="D526" s="60"/>
      <c r="E526" s="60"/>
      <c r="F526" s="60"/>
      <c r="N526" s="115"/>
      <c r="O526" s="59"/>
      <c r="P526" s="59"/>
    </row>
    <row r="527" spans="1:16" ht="15">
      <c r="A527" s="60"/>
      <c r="B527" s="60"/>
      <c r="C527" s="60"/>
      <c r="D527" s="60"/>
      <c r="E527" s="60"/>
      <c r="F527" s="60"/>
      <c r="N527" s="115"/>
      <c r="O527" s="59"/>
      <c r="P527" s="59"/>
    </row>
    <row r="528" spans="1:16" ht="15">
      <c r="A528" s="60"/>
      <c r="B528" s="60"/>
      <c r="C528" s="60"/>
      <c r="D528" s="60"/>
      <c r="E528" s="60"/>
      <c r="F528" s="60"/>
      <c r="N528" s="115"/>
      <c r="O528" s="59"/>
      <c r="P528" s="59"/>
    </row>
    <row r="529" spans="1:16" ht="15">
      <c r="A529" s="60"/>
      <c r="B529" s="60"/>
      <c r="C529" s="60"/>
      <c r="D529" s="60"/>
      <c r="E529" s="60"/>
      <c r="F529" s="60"/>
      <c r="N529" s="115"/>
      <c r="O529" s="59"/>
      <c r="P529" s="59"/>
    </row>
    <row r="530" spans="1:16" ht="15">
      <c r="A530" s="60"/>
      <c r="B530" s="60"/>
      <c r="C530" s="60"/>
      <c r="D530" s="60"/>
      <c r="E530" s="60"/>
      <c r="F530" s="60"/>
      <c r="N530" s="115"/>
      <c r="O530" s="59"/>
      <c r="P530" s="59"/>
    </row>
    <row r="531" spans="1:16" ht="15">
      <c r="A531" s="60"/>
      <c r="B531" s="60"/>
      <c r="C531" s="60"/>
      <c r="D531" s="60"/>
      <c r="E531" s="60"/>
      <c r="F531" s="60"/>
      <c r="N531" s="115"/>
      <c r="O531" s="59"/>
      <c r="P531" s="59"/>
    </row>
    <row r="532" spans="1:16" ht="15">
      <c r="A532" s="60"/>
      <c r="B532" s="60"/>
      <c r="C532" s="60"/>
      <c r="D532" s="60"/>
      <c r="E532" s="60"/>
      <c r="F532" s="60"/>
      <c r="N532" s="115"/>
      <c r="O532" s="59"/>
      <c r="P532" s="59"/>
    </row>
    <row r="533" spans="1:16" ht="15">
      <c r="A533" s="60"/>
      <c r="B533" s="60"/>
      <c r="C533" s="60"/>
      <c r="D533" s="60"/>
      <c r="E533" s="60"/>
      <c r="F533" s="60"/>
      <c r="N533" s="115"/>
      <c r="O533" s="59"/>
      <c r="P533" s="59"/>
    </row>
    <row r="534" spans="1:16" ht="15">
      <c r="A534" s="60"/>
      <c r="B534" s="60"/>
      <c r="C534" s="60"/>
      <c r="D534" s="60"/>
      <c r="E534" s="60"/>
      <c r="F534" s="60"/>
      <c r="N534" s="115"/>
      <c r="O534" s="59"/>
      <c r="P534" s="59"/>
    </row>
    <row r="535" spans="1:16" ht="15">
      <c r="A535" s="60"/>
      <c r="B535" s="60"/>
      <c r="C535" s="60"/>
      <c r="D535" s="60"/>
      <c r="E535" s="60"/>
      <c r="F535" s="60"/>
      <c r="N535" s="115"/>
      <c r="O535" s="59"/>
      <c r="P535" s="59"/>
    </row>
    <row r="536" spans="1:16" ht="15">
      <c r="A536" s="60"/>
      <c r="B536" s="60"/>
      <c r="C536" s="60"/>
      <c r="D536" s="60"/>
      <c r="E536" s="60"/>
      <c r="F536" s="60"/>
      <c r="N536" s="115"/>
      <c r="O536" s="59"/>
      <c r="P536" s="59"/>
    </row>
    <row r="537" spans="1:16" ht="15">
      <c r="A537" s="60"/>
      <c r="B537" s="60"/>
      <c r="C537" s="60"/>
      <c r="D537" s="60"/>
      <c r="E537" s="60"/>
      <c r="F537" s="60"/>
      <c r="N537" s="115"/>
      <c r="O537" s="59"/>
      <c r="P537" s="59"/>
    </row>
    <row r="538" spans="1:16" ht="15">
      <c r="A538" s="60"/>
      <c r="B538" s="60"/>
      <c r="C538" s="60"/>
      <c r="D538" s="60"/>
      <c r="E538" s="60"/>
      <c r="F538" s="60"/>
      <c r="N538" s="115"/>
      <c r="O538" s="59"/>
      <c r="P538" s="59"/>
    </row>
    <row r="539" spans="1:16" ht="15">
      <c r="A539" s="60"/>
      <c r="B539" s="60"/>
      <c r="C539" s="60"/>
      <c r="D539" s="60"/>
      <c r="E539" s="60"/>
      <c r="F539" s="60"/>
      <c r="N539" s="115"/>
      <c r="O539" s="59"/>
      <c r="P539" s="59"/>
    </row>
    <row r="540" spans="1:16" ht="15">
      <c r="A540" s="60"/>
      <c r="B540" s="60"/>
      <c r="C540" s="60"/>
      <c r="D540" s="60"/>
      <c r="E540" s="60"/>
      <c r="F540" s="60"/>
      <c r="N540" s="115"/>
      <c r="O540" s="59"/>
      <c r="P540" s="59"/>
    </row>
    <row r="541" spans="1:16" ht="15">
      <c r="A541" s="60"/>
      <c r="B541" s="60"/>
      <c r="C541" s="60"/>
      <c r="D541" s="60"/>
      <c r="E541" s="60"/>
      <c r="F541" s="60"/>
      <c r="N541" s="115"/>
      <c r="O541" s="59"/>
      <c r="P541" s="59"/>
    </row>
    <row r="542" spans="1:16" ht="15">
      <c r="A542" s="60"/>
      <c r="B542" s="60"/>
      <c r="C542" s="60"/>
      <c r="D542" s="60"/>
      <c r="E542" s="60"/>
      <c r="F542" s="60"/>
      <c r="N542" s="115"/>
      <c r="O542" s="59"/>
      <c r="P542" s="59"/>
    </row>
    <row r="543" spans="1:16" ht="15">
      <c r="A543" s="60"/>
      <c r="B543" s="60"/>
      <c r="C543" s="60"/>
      <c r="D543" s="60"/>
      <c r="E543" s="60"/>
      <c r="F543" s="60"/>
      <c r="N543" s="115"/>
      <c r="O543" s="59"/>
      <c r="P543" s="59"/>
    </row>
    <row r="544" spans="1:16" ht="15">
      <c r="A544" s="60"/>
      <c r="B544" s="60"/>
      <c r="C544" s="60"/>
      <c r="D544" s="60"/>
      <c r="E544" s="60"/>
      <c r="F544" s="60"/>
      <c r="N544" s="115"/>
      <c r="O544" s="59"/>
      <c r="P544" s="59"/>
    </row>
    <row r="545" spans="1:16" ht="15">
      <c r="A545" s="60"/>
      <c r="B545" s="60"/>
      <c r="C545" s="60"/>
      <c r="D545" s="60"/>
      <c r="E545" s="60"/>
      <c r="F545" s="60"/>
      <c r="N545" s="115"/>
      <c r="O545" s="59"/>
      <c r="P545" s="59"/>
    </row>
    <row r="546" spans="1:16" ht="15">
      <c r="A546" s="60"/>
      <c r="B546" s="60"/>
      <c r="C546" s="60"/>
      <c r="D546" s="60"/>
      <c r="E546" s="60"/>
      <c r="F546" s="60"/>
      <c r="N546" s="115"/>
      <c r="O546" s="59"/>
      <c r="P546" s="59"/>
    </row>
    <row r="547" spans="1:16" ht="15">
      <c r="A547" s="60"/>
      <c r="B547" s="60"/>
      <c r="C547" s="60"/>
      <c r="D547" s="60"/>
      <c r="E547" s="60"/>
      <c r="F547" s="60"/>
      <c r="N547" s="115"/>
      <c r="O547" s="59"/>
      <c r="P547" s="59"/>
    </row>
    <row r="548" spans="1:16" ht="15">
      <c r="A548" s="60"/>
      <c r="B548" s="60"/>
      <c r="C548" s="60"/>
      <c r="D548" s="60"/>
      <c r="E548" s="60"/>
      <c r="F548" s="60"/>
      <c r="N548" s="115"/>
      <c r="O548" s="59"/>
      <c r="P548" s="59"/>
    </row>
    <row r="549" spans="1:16" ht="15">
      <c r="A549" s="60"/>
      <c r="B549" s="60"/>
      <c r="C549" s="60"/>
      <c r="D549" s="60"/>
      <c r="E549" s="60"/>
      <c r="F549" s="60"/>
      <c r="N549" s="115"/>
      <c r="O549" s="59"/>
      <c r="P549" s="59"/>
    </row>
    <row r="550" spans="1:16" ht="15">
      <c r="A550" s="60"/>
      <c r="B550" s="60"/>
      <c r="C550" s="60"/>
      <c r="D550" s="60"/>
      <c r="E550" s="60"/>
      <c r="F550" s="60"/>
      <c r="N550" s="115"/>
      <c r="O550" s="59"/>
      <c r="P550" s="59"/>
    </row>
    <row r="551" spans="1:16" ht="15">
      <c r="A551" s="60"/>
      <c r="B551" s="60"/>
      <c r="C551" s="60"/>
      <c r="D551" s="60"/>
      <c r="E551" s="60"/>
      <c r="F551" s="60"/>
      <c r="N551" s="115"/>
      <c r="O551" s="59"/>
      <c r="P551" s="59"/>
    </row>
    <row r="552" spans="1:16" ht="15">
      <c r="A552" s="60"/>
      <c r="B552" s="60"/>
      <c r="C552" s="60"/>
      <c r="D552" s="60"/>
      <c r="E552" s="60"/>
      <c r="F552" s="60"/>
      <c r="N552" s="115"/>
      <c r="O552" s="59"/>
      <c r="P552" s="59"/>
    </row>
    <row r="553" spans="1:16" ht="15">
      <c r="A553" s="60"/>
      <c r="B553" s="60"/>
      <c r="C553" s="60"/>
      <c r="D553" s="60"/>
      <c r="E553" s="60"/>
      <c r="F553" s="60"/>
      <c r="N553" s="115"/>
      <c r="O553" s="59"/>
      <c r="P553" s="59"/>
    </row>
    <row r="554" spans="1:16" ht="15">
      <c r="A554" s="60"/>
      <c r="B554" s="60"/>
      <c r="C554" s="60"/>
      <c r="D554" s="60"/>
      <c r="E554" s="60"/>
      <c r="F554" s="60"/>
      <c r="N554" s="115"/>
      <c r="O554" s="59"/>
      <c r="P554" s="59"/>
    </row>
    <row r="555" spans="1:16" ht="15">
      <c r="A555" s="60"/>
      <c r="B555" s="60"/>
      <c r="C555" s="60"/>
      <c r="D555" s="60"/>
      <c r="E555" s="60"/>
      <c r="F555" s="60"/>
      <c r="N555" s="115"/>
      <c r="O555" s="59"/>
      <c r="P555" s="59"/>
    </row>
    <row r="556" spans="1:16" ht="15">
      <c r="A556" s="60"/>
      <c r="B556" s="60"/>
      <c r="C556" s="60"/>
      <c r="D556" s="60"/>
      <c r="E556" s="60"/>
      <c r="F556" s="60"/>
      <c r="N556" s="115"/>
      <c r="O556" s="59"/>
      <c r="P556" s="59"/>
    </row>
    <row r="557" spans="1:16" ht="15">
      <c r="A557" s="60"/>
      <c r="B557" s="60"/>
      <c r="C557" s="60"/>
      <c r="D557" s="60"/>
      <c r="E557" s="60"/>
      <c r="F557" s="60"/>
      <c r="N557" s="115"/>
      <c r="O557" s="59"/>
      <c r="P557" s="59"/>
    </row>
    <row r="558" spans="1:16" ht="15">
      <c r="A558" s="60"/>
      <c r="B558" s="60"/>
      <c r="C558" s="60"/>
      <c r="D558" s="60"/>
      <c r="E558" s="60"/>
      <c r="F558" s="60"/>
      <c r="N558" s="115"/>
      <c r="O558" s="59"/>
      <c r="P558" s="59"/>
    </row>
    <row r="559" spans="1:16" ht="15">
      <c r="A559" s="60"/>
      <c r="B559" s="60"/>
      <c r="C559" s="60"/>
      <c r="D559" s="60"/>
      <c r="E559" s="60"/>
      <c r="F559" s="60"/>
      <c r="N559" s="115"/>
      <c r="O559" s="59"/>
      <c r="P559" s="59"/>
    </row>
    <row r="560" spans="1:16" ht="15">
      <c r="A560" s="60"/>
      <c r="B560" s="60"/>
      <c r="C560" s="60"/>
      <c r="D560" s="60"/>
      <c r="E560" s="60"/>
      <c r="F560" s="60"/>
      <c r="N560" s="115"/>
      <c r="O560" s="59"/>
      <c r="P560" s="59"/>
    </row>
    <row r="561" spans="1:16" ht="15">
      <c r="A561" s="60"/>
      <c r="B561" s="60"/>
      <c r="C561" s="60"/>
      <c r="D561" s="60"/>
      <c r="E561" s="60"/>
      <c r="F561" s="60"/>
      <c r="N561" s="115"/>
      <c r="O561" s="59"/>
      <c r="P561" s="59"/>
    </row>
    <row r="562" spans="1:16" ht="15">
      <c r="A562" s="60"/>
      <c r="B562" s="60"/>
      <c r="C562" s="60"/>
      <c r="D562" s="60"/>
      <c r="E562" s="60"/>
      <c r="F562" s="60"/>
      <c r="N562" s="115"/>
      <c r="O562" s="59"/>
      <c r="P562" s="59"/>
    </row>
    <row r="563" spans="1:16" ht="15">
      <c r="A563" s="60"/>
      <c r="B563" s="60"/>
      <c r="C563" s="60"/>
      <c r="D563" s="60"/>
      <c r="E563" s="60"/>
      <c r="F563" s="60"/>
      <c r="N563" s="115"/>
      <c r="O563" s="59"/>
      <c r="P563" s="59"/>
    </row>
    <row r="564" spans="1:16" ht="15">
      <c r="A564" s="60"/>
      <c r="B564" s="60"/>
      <c r="C564" s="60"/>
      <c r="D564" s="60"/>
      <c r="E564" s="60"/>
      <c r="F564" s="60"/>
      <c r="N564" s="115"/>
      <c r="O564" s="59"/>
      <c r="P564" s="59"/>
    </row>
    <row r="565" spans="1:16" ht="15">
      <c r="A565" s="60"/>
      <c r="B565" s="60"/>
      <c r="C565" s="60"/>
      <c r="D565" s="60"/>
      <c r="E565" s="60"/>
      <c r="F565" s="60"/>
      <c r="N565" s="115"/>
      <c r="O565" s="59"/>
      <c r="P565" s="59"/>
    </row>
    <row r="566" spans="1:16" ht="15">
      <c r="A566" s="60"/>
      <c r="B566" s="60"/>
      <c r="C566" s="60"/>
      <c r="D566" s="60"/>
      <c r="E566" s="60"/>
      <c r="F566" s="60"/>
      <c r="N566" s="115"/>
      <c r="O566" s="59"/>
      <c r="P566" s="59"/>
    </row>
    <row r="567" spans="1:16" ht="15">
      <c r="A567" s="60"/>
      <c r="B567" s="60"/>
      <c r="C567" s="60"/>
      <c r="D567" s="60"/>
      <c r="E567" s="60"/>
      <c r="F567" s="60"/>
      <c r="N567" s="115"/>
      <c r="O567" s="59"/>
      <c r="P567" s="59"/>
    </row>
    <row r="568" spans="1:16" ht="15">
      <c r="A568" s="60"/>
      <c r="B568" s="60"/>
      <c r="C568" s="60"/>
      <c r="D568" s="60"/>
      <c r="E568" s="60"/>
      <c r="F568" s="60"/>
      <c r="N568" s="115"/>
      <c r="O568" s="59"/>
      <c r="P568" s="59"/>
    </row>
    <row r="569" spans="1:16" ht="15">
      <c r="A569" s="60"/>
      <c r="B569" s="60"/>
      <c r="C569" s="60"/>
      <c r="D569" s="60"/>
      <c r="E569" s="60"/>
      <c r="F569" s="60"/>
      <c r="N569" s="115"/>
      <c r="O569" s="59"/>
      <c r="P569" s="59"/>
    </row>
    <row r="570" spans="1:16" ht="15">
      <c r="A570" s="60"/>
      <c r="B570" s="60"/>
      <c r="C570" s="60"/>
      <c r="D570" s="60"/>
      <c r="E570" s="60"/>
      <c r="F570" s="60"/>
      <c r="N570" s="115"/>
      <c r="O570" s="59"/>
      <c r="P570" s="59"/>
    </row>
    <row r="571" spans="1:16" ht="15">
      <c r="A571" s="60"/>
      <c r="B571" s="60"/>
      <c r="C571" s="60"/>
      <c r="D571" s="60"/>
      <c r="E571" s="60"/>
      <c r="F571" s="60"/>
      <c r="N571" s="115"/>
      <c r="O571" s="59"/>
      <c r="P571" s="59"/>
    </row>
    <row r="572" spans="1:16" ht="15">
      <c r="A572" s="60"/>
      <c r="B572" s="60"/>
      <c r="C572" s="60"/>
      <c r="D572" s="60"/>
      <c r="E572" s="60"/>
      <c r="F572" s="60"/>
      <c r="N572" s="115"/>
      <c r="O572" s="59"/>
      <c r="P572" s="59"/>
    </row>
    <row r="573" spans="1:15" ht="15">
      <c r="A573" s="60"/>
      <c r="B573" s="60"/>
      <c r="C573" s="60"/>
      <c r="D573" s="60"/>
      <c r="E573" s="60"/>
      <c r="F573" s="60"/>
      <c r="N573" s="115"/>
      <c r="O573" s="7"/>
    </row>
    <row r="574" spans="1:15" ht="15">
      <c r="A574" s="60"/>
      <c r="B574" s="60"/>
      <c r="C574" s="60"/>
      <c r="D574" s="60"/>
      <c r="E574" s="60"/>
      <c r="F574" s="60"/>
      <c r="N574" s="115"/>
      <c r="O574" s="7"/>
    </row>
    <row r="575" spans="1:15" ht="15">
      <c r="A575" s="60"/>
      <c r="B575" s="60"/>
      <c r="C575" s="60"/>
      <c r="D575" s="60"/>
      <c r="E575" s="60"/>
      <c r="F575" s="60"/>
      <c r="N575" s="115"/>
      <c r="O575" s="7"/>
    </row>
    <row r="576" spans="1:15" ht="15">
      <c r="A576" s="60"/>
      <c r="B576" s="60"/>
      <c r="C576" s="60"/>
      <c r="D576" s="60"/>
      <c r="E576" s="60"/>
      <c r="F576" s="60"/>
      <c r="N576" s="115"/>
      <c r="O576" s="7"/>
    </row>
    <row r="577" spans="1:15" ht="15">
      <c r="A577" s="60"/>
      <c r="B577" s="60"/>
      <c r="C577" s="60"/>
      <c r="D577" s="60"/>
      <c r="E577" s="60"/>
      <c r="F577" s="60"/>
      <c r="N577" s="115"/>
      <c r="O577" s="7"/>
    </row>
    <row r="578" spans="1:15" ht="15">
      <c r="A578" s="60"/>
      <c r="B578" s="60"/>
      <c r="C578" s="60"/>
      <c r="D578" s="60"/>
      <c r="E578" s="60"/>
      <c r="F578" s="60"/>
      <c r="N578" s="115"/>
      <c r="O578" s="7"/>
    </row>
    <row r="579" spans="1:15" ht="15">
      <c r="A579" s="60"/>
      <c r="B579" s="60"/>
      <c r="C579" s="60"/>
      <c r="D579" s="60"/>
      <c r="E579" s="60"/>
      <c r="F579" s="60"/>
      <c r="N579" s="115"/>
      <c r="O579" s="7"/>
    </row>
    <row r="580" spans="14:15" ht="15">
      <c r="N580" s="113"/>
      <c r="O580" s="7"/>
    </row>
    <row r="581" spans="14:15" ht="15">
      <c r="N581" s="113"/>
      <c r="O581" s="7"/>
    </row>
    <row r="582" spans="14:15" ht="15">
      <c r="N582" s="113"/>
      <c r="O582" s="7"/>
    </row>
    <row r="583" spans="14:15" ht="15">
      <c r="N583" s="113"/>
      <c r="O583" s="7"/>
    </row>
    <row r="584" spans="14:15" ht="15">
      <c r="N584" s="113"/>
      <c r="O584" s="7"/>
    </row>
    <row r="585" spans="14:15" ht="15">
      <c r="N585" s="113"/>
      <c r="O585" s="7"/>
    </row>
    <row r="586" spans="14:15" ht="15">
      <c r="N586" s="113"/>
      <c r="O586" s="7"/>
    </row>
    <row r="587" spans="14:15" ht="15">
      <c r="N587" s="113"/>
      <c r="O587" s="7"/>
    </row>
    <row r="588" spans="14:15" ht="15">
      <c r="N588" s="113"/>
      <c r="O588" s="7"/>
    </row>
    <row r="589" spans="14:15" ht="15">
      <c r="N589" s="113"/>
      <c r="O589" s="7"/>
    </row>
    <row r="590" spans="14:15" ht="15">
      <c r="N590" s="113"/>
      <c r="O590" s="7"/>
    </row>
    <row r="591" spans="14:15" ht="15">
      <c r="N591" s="113"/>
      <c r="O591" s="7"/>
    </row>
    <row r="592" spans="14:15" ht="15">
      <c r="N592" s="113"/>
      <c r="O592" s="7"/>
    </row>
    <row r="593" spans="14:15" ht="15">
      <c r="N593" s="113"/>
      <c r="O593" s="7"/>
    </row>
    <row r="594" spans="14:15" ht="15">
      <c r="N594" s="113"/>
      <c r="O594" s="7"/>
    </row>
    <row r="595" spans="14:15" ht="15">
      <c r="N595" s="113"/>
      <c r="O595" s="7"/>
    </row>
    <row r="596" spans="14:15" ht="15">
      <c r="N596" s="113"/>
      <c r="O596" s="7"/>
    </row>
    <row r="597" spans="14:15" ht="15">
      <c r="N597" s="113"/>
      <c r="O597" s="7"/>
    </row>
    <row r="598" spans="14:15" ht="15">
      <c r="N598" s="113"/>
      <c r="O598" s="7"/>
    </row>
    <row r="599" spans="14:15" ht="15">
      <c r="N599" s="113"/>
      <c r="O599" s="7"/>
    </row>
    <row r="600" spans="14:15" ht="15">
      <c r="N600" s="113"/>
      <c r="O600" s="7"/>
    </row>
    <row r="601" spans="14:15" ht="15">
      <c r="N601" s="113"/>
      <c r="O601" s="7"/>
    </row>
    <row r="602" spans="14:15" ht="15">
      <c r="N602" s="113"/>
      <c r="O602" s="7"/>
    </row>
    <row r="603" spans="14:15" ht="15">
      <c r="N603" s="113"/>
      <c r="O603" s="7"/>
    </row>
    <row r="604" spans="14:15" ht="15">
      <c r="N604" s="113"/>
      <c r="O604" s="7"/>
    </row>
    <row r="605" spans="14:15" ht="15">
      <c r="N605" s="113"/>
      <c r="O605" s="7"/>
    </row>
    <row r="606" spans="14:15" ht="15">
      <c r="N606" s="113"/>
      <c r="O606" s="7"/>
    </row>
    <row r="607" spans="14:15" ht="15">
      <c r="N607" s="113"/>
      <c r="O607" s="7"/>
    </row>
    <row r="608" spans="14:15" ht="15">
      <c r="N608" s="113"/>
      <c r="O608" s="7"/>
    </row>
    <row r="609" spans="14:15" ht="15">
      <c r="N609" s="113"/>
      <c r="O609" s="7"/>
    </row>
    <row r="610" spans="14:15" ht="15">
      <c r="N610" s="113"/>
      <c r="O610" s="7"/>
    </row>
    <row r="611" spans="14:15" ht="15">
      <c r="N611" s="113"/>
      <c r="O611" s="7"/>
    </row>
    <row r="612" spans="14:15" ht="15">
      <c r="N612" s="113"/>
      <c r="O612" s="7"/>
    </row>
    <row r="613" spans="14:15" ht="15">
      <c r="N613" s="113"/>
      <c r="O613" s="7"/>
    </row>
    <row r="614" spans="14:15" ht="15">
      <c r="N614" s="113"/>
      <c r="O614" s="7"/>
    </row>
    <row r="615" spans="14:15" ht="15">
      <c r="N615" s="113"/>
      <c r="O615" s="7"/>
    </row>
    <row r="616" spans="14:15" ht="15">
      <c r="N616" s="113"/>
      <c r="O616" s="7"/>
    </row>
    <row r="617" spans="14:15" ht="15">
      <c r="N617" s="113"/>
      <c r="O617" s="7"/>
    </row>
    <row r="618" spans="14:15" ht="15">
      <c r="N618" s="113"/>
      <c r="O618" s="7"/>
    </row>
    <row r="619" spans="14:15" ht="15">
      <c r="N619" s="113"/>
      <c r="O619" s="7"/>
    </row>
    <row r="620" spans="14:15" ht="15">
      <c r="N620" s="113"/>
      <c r="O620" s="7"/>
    </row>
    <row r="621" spans="14:15" ht="15">
      <c r="N621" s="113"/>
      <c r="O621" s="7"/>
    </row>
    <row r="622" spans="14:15" ht="15">
      <c r="N622" s="113"/>
      <c r="O622" s="7"/>
    </row>
    <row r="623" spans="14:15" ht="15">
      <c r="N623" s="113"/>
      <c r="O623" s="7"/>
    </row>
    <row r="624" spans="14:15" ht="15">
      <c r="N624" s="113"/>
      <c r="O624" s="7"/>
    </row>
    <row r="625" spans="14:15" ht="15">
      <c r="N625" s="113"/>
      <c r="O625" s="7"/>
    </row>
    <row r="626" spans="14:15" ht="15">
      <c r="N626" s="113"/>
      <c r="O626" s="7"/>
    </row>
    <row r="627" spans="14:15" ht="15">
      <c r="N627" s="113"/>
      <c r="O627" s="7"/>
    </row>
    <row r="628" spans="14:15" ht="15">
      <c r="N628" s="113"/>
      <c r="O628" s="7"/>
    </row>
    <row r="629" spans="14:15" ht="15">
      <c r="N629" s="113"/>
      <c r="O629" s="7"/>
    </row>
    <row r="630" spans="14:15" ht="15">
      <c r="N630" s="113"/>
      <c r="O630" s="7"/>
    </row>
    <row r="631" spans="14:15" ht="15">
      <c r="N631" s="113"/>
      <c r="O631" s="7"/>
    </row>
    <row r="632" spans="14:15" ht="15">
      <c r="N632" s="113"/>
      <c r="O632" s="7"/>
    </row>
    <row r="633" spans="14:15" ht="15">
      <c r="N633" s="113"/>
      <c r="O633" s="7"/>
    </row>
    <row r="634" spans="14:15" ht="15">
      <c r="N634" s="113"/>
      <c r="O634" s="7"/>
    </row>
    <row r="635" spans="14:15" ht="15">
      <c r="N635" s="113"/>
      <c r="O635" s="7"/>
    </row>
    <row r="636" spans="14:15" ht="15">
      <c r="N636" s="113"/>
      <c r="O636" s="7"/>
    </row>
    <row r="637" spans="14:15" ht="15">
      <c r="N637" s="113"/>
      <c r="O637" s="7"/>
    </row>
    <row r="638" spans="14:15" ht="15">
      <c r="N638" s="113"/>
      <c r="O638" s="7"/>
    </row>
    <row r="639" spans="14:15" ht="15">
      <c r="N639" s="113"/>
      <c r="O639" s="7"/>
    </row>
    <row r="640" spans="14:15" ht="15">
      <c r="N640" s="113"/>
      <c r="O640" s="7"/>
    </row>
    <row r="641" spans="14:15" ht="15">
      <c r="N641" s="113"/>
      <c r="O641" s="7"/>
    </row>
    <row r="642" spans="14:15" ht="15">
      <c r="N642" s="113"/>
      <c r="O642" s="7"/>
    </row>
    <row r="643" spans="14:15" ht="15">
      <c r="N643" s="113"/>
      <c r="O643" s="7"/>
    </row>
    <row r="644" spans="14:15" ht="15">
      <c r="N644" s="113"/>
      <c r="O644" s="7"/>
    </row>
    <row r="645" spans="14:15" ht="15">
      <c r="N645" s="113"/>
      <c r="O645" s="7"/>
    </row>
    <row r="646" spans="14:15" ht="15">
      <c r="N646" s="113"/>
      <c r="O646" s="7"/>
    </row>
    <row r="647" spans="14:15" ht="15">
      <c r="N647" s="113"/>
      <c r="O647" s="7"/>
    </row>
    <row r="648" spans="14:15" ht="15">
      <c r="N648" s="113"/>
      <c r="O648" s="7"/>
    </row>
    <row r="649" spans="14:15" ht="15">
      <c r="N649" s="113"/>
      <c r="O649" s="7"/>
    </row>
    <row r="650" spans="14:15" ht="15">
      <c r="N650" s="113"/>
      <c r="O650" s="7"/>
    </row>
    <row r="651" spans="14:15" ht="15">
      <c r="N651" s="113"/>
      <c r="O651" s="7"/>
    </row>
    <row r="652" spans="14:15" ht="15">
      <c r="N652" s="113"/>
      <c r="O652" s="7"/>
    </row>
    <row r="653" spans="14:15" ht="15">
      <c r="N653" s="113"/>
      <c r="O653" s="7"/>
    </row>
    <row r="654" spans="14:15" ht="15">
      <c r="N654" s="113"/>
      <c r="O654" s="7"/>
    </row>
    <row r="655" spans="14:15" ht="15">
      <c r="N655" s="113"/>
      <c r="O655" s="7"/>
    </row>
    <row r="656" spans="14:15" ht="15">
      <c r="N656" s="113"/>
      <c r="O656" s="7"/>
    </row>
    <row r="657" spans="14:15" ht="15">
      <c r="N657" s="113"/>
      <c r="O657" s="7"/>
    </row>
    <row r="658" spans="14:15" ht="15">
      <c r="N658" s="113"/>
      <c r="O658" s="7"/>
    </row>
    <row r="659" spans="14:15" ht="15">
      <c r="N659" s="113"/>
      <c r="O659" s="7"/>
    </row>
    <row r="660" spans="14:15" ht="15">
      <c r="N660" s="113"/>
      <c r="O660" s="7"/>
    </row>
    <row r="661" spans="14:15" ht="15">
      <c r="N661" s="113"/>
      <c r="O661" s="7"/>
    </row>
    <row r="662" spans="14:15" ht="15">
      <c r="N662" s="113"/>
      <c r="O662" s="7"/>
    </row>
    <row r="663" spans="14:15" ht="15">
      <c r="N663" s="113"/>
      <c r="O663" s="7"/>
    </row>
    <row r="664" spans="14:15" ht="15">
      <c r="N664" s="113"/>
      <c r="O664" s="7"/>
    </row>
    <row r="665" spans="14:15" ht="15">
      <c r="N665" s="113"/>
      <c r="O665" s="7"/>
    </row>
    <row r="666" spans="14:15" ht="15">
      <c r="N666" s="113"/>
      <c r="O666" s="7"/>
    </row>
    <row r="667" spans="14:15" ht="15">
      <c r="N667" s="113"/>
      <c r="O667" s="7"/>
    </row>
    <row r="668" spans="14:15" ht="15">
      <c r="N668" s="113"/>
      <c r="O668" s="7"/>
    </row>
    <row r="669" spans="14:15" ht="15">
      <c r="N669" s="113"/>
      <c r="O669" s="7"/>
    </row>
    <row r="670" spans="14:15" ht="15">
      <c r="N670" s="113"/>
      <c r="O670" s="7"/>
    </row>
    <row r="671" spans="14:15" ht="15">
      <c r="N671" s="113"/>
      <c r="O671" s="7"/>
    </row>
    <row r="672" spans="14:15" ht="15">
      <c r="N672" s="113"/>
      <c r="O672" s="7"/>
    </row>
    <row r="673" spans="14:15" ht="15">
      <c r="N673" s="113"/>
      <c r="O673" s="7"/>
    </row>
    <row r="674" spans="14:15" ht="15">
      <c r="N674" s="113"/>
      <c r="O674" s="7"/>
    </row>
    <row r="675" spans="14:15" ht="15">
      <c r="N675" s="113"/>
      <c r="O675" s="7"/>
    </row>
    <row r="676" spans="14:15" ht="15">
      <c r="N676" s="113"/>
      <c r="O676" s="7"/>
    </row>
    <row r="677" spans="14:15" ht="15">
      <c r="N677" s="113"/>
      <c r="O677" s="7"/>
    </row>
    <row r="678" spans="14:15" ht="15">
      <c r="N678" s="113"/>
      <c r="O678" s="7"/>
    </row>
    <row r="679" spans="14:15" ht="15">
      <c r="N679" s="113"/>
      <c r="O679" s="7"/>
    </row>
    <row r="680" spans="14:15" ht="15">
      <c r="N680" s="113"/>
      <c r="O680" s="7"/>
    </row>
    <row r="681" spans="14:15" ht="15">
      <c r="N681" s="113"/>
      <c r="O681" s="7"/>
    </row>
    <row r="682" spans="14:15" ht="15">
      <c r="N682" s="113"/>
      <c r="O682" s="7"/>
    </row>
    <row r="683" spans="14:15" ht="15">
      <c r="N683" s="113"/>
      <c r="O683" s="7"/>
    </row>
    <row r="684" spans="14:15" ht="15">
      <c r="N684" s="113"/>
      <c r="O684" s="7"/>
    </row>
    <row r="685" spans="14:15" ht="15">
      <c r="N685" s="113"/>
      <c r="O685" s="7"/>
    </row>
    <row r="686" spans="14:15" ht="15">
      <c r="N686" s="113"/>
      <c r="O686" s="7"/>
    </row>
    <row r="687" spans="14:15" ht="15">
      <c r="N687" s="113"/>
      <c r="O687" s="7"/>
    </row>
    <row r="688" spans="14:15" ht="15">
      <c r="N688" s="113"/>
      <c r="O688" s="7"/>
    </row>
    <row r="689" spans="14:15" ht="15">
      <c r="N689" s="113"/>
      <c r="O689" s="7"/>
    </row>
    <row r="690" spans="14:15" ht="15">
      <c r="N690" s="113"/>
      <c r="O690" s="7"/>
    </row>
    <row r="691" spans="14:15" ht="15">
      <c r="N691" s="113"/>
      <c r="O691" s="7"/>
    </row>
    <row r="692" spans="14:15" ht="15">
      <c r="N692" s="113"/>
      <c r="O692" s="7"/>
    </row>
    <row r="693" spans="14:15" ht="15">
      <c r="N693" s="113"/>
      <c r="O693" s="7"/>
    </row>
    <row r="694" spans="14:15" ht="15">
      <c r="N694" s="113"/>
      <c r="O694" s="7"/>
    </row>
    <row r="695" spans="14:15" ht="15">
      <c r="N695" s="113"/>
      <c r="O695" s="7"/>
    </row>
    <row r="696" spans="14:15" ht="15">
      <c r="N696" s="113"/>
      <c r="O696" s="7"/>
    </row>
    <row r="697" spans="14:15" ht="15">
      <c r="N697" s="113"/>
      <c r="O697" s="7"/>
    </row>
    <row r="698" spans="14:15" ht="15">
      <c r="N698" s="113"/>
      <c r="O698" s="7"/>
    </row>
    <row r="699" spans="14:15" ht="15">
      <c r="N699" s="113"/>
      <c r="O699" s="7"/>
    </row>
    <row r="700" spans="14:15" ht="15">
      <c r="N700" s="113"/>
      <c r="O700" s="7"/>
    </row>
    <row r="701" spans="14:15" ht="15">
      <c r="N701" s="113"/>
      <c r="O701" s="7"/>
    </row>
    <row r="702" spans="14:15" ht="15">
      <c r="N702" s="113"/>
      <c r="O702" s="7"/>
    </row>
    <row r="703" spans="14:15" ht="15">
      <c r="N703" s="113"/>
      <c r="O703" s="7"/>
    </row>
    <row r="704" spans="14:15" ht="15">
      <c r="N704" s="113"/>
      <c r="O704" s="7"/>
    </row>
    <row r="705" spans="14:15" ht="15">
      <c r="N705" s="113"/>
      <c r="O705" s="7"/>
    </row>
    <row r="706" spans="14:15" ht="15">
      <c r="N706" s="113"/>
      <c r="O706" s="7"/>
    </row>
    <row r="707" spans="14:15" ht="15">
      <c r="N707" s="113"/>
      <c r="O707" s="7"/>
    </row>
    <row r="708" spans="14:15" ht="15">
      <c r="N708" s="113"/>
      <c r="O708" s="7"/>
    </row>
    <row r="709" spans="14:15" ht="15">
      <c r="N709" s="113"/>
      <c r="O709" s="7"/>
    </row>
    <row r="710" spans="14:15" ht="15">
      <c r="N710" s="113"/>
      <c r="O710" s="7"/>
    </row>
    <row r="711" spans="14:15" ht="15">
      <c r="N711" s="113"/>
      <c r="O711" s="7"/>
    </row>
    <row r="712" spans="14:15" ht="15">
      <c r="N712" s="113"/>
      <c r="O712" s="7"/>
    </row>
    <row r="713" spans="14:15" ht="15">
      <c r="N713" s="113"/>
      <c r="O713" s="7"/>
    </row>
    <row r="714" spans="14:15" ht="15">
      <c r="N714" s="113"/>
      <c r="O714" s="7"/>
    </row>
    <row r="715" spans="14:15" ht="15">
      <c r="N715" s="113"/>
      <c r="O715" s="7"/>
    </row>
    <row r="716" spans="14:15" ht="15">
      <c r="N716" s="113"/>
      <c r="O716" s="7"/>
    </row>
    <row r="717" spans="14:15" ht="15">
      <c r="N717" s="113"/>
      <c r="O717" s="7"/>
    </row>
    <row r="718" spans="14:15" ht="15">
      <c r="N718" s="113"/>
      <c r="O718" s="7"/>
    </row>
    <row r="719" spans="14:15" ht="15">
      <c r="N719" s="113"/>
      <c r="O719" s="7"/>
    </row>
    <row r="720" spans="14:15" ht="15">
      <c r="N720" s="113"/>
      <c r="O720" s="7"/>
    </row>
    <row r="721" spans="14:15" ht="15">
      <c r="N721" s="113"/>
      <c r="O721" s="7"/>
    </row>
    <row r="722" spans="14:15" ht="15">
      <c r="N722" s="113"/>
      <c r="O722" s="7"/>
    </row>
    <row r="723" spans="14:15" ht="15">
      <c r="N723" s="113"/>
      <c r="O723" s="7"/>
    </row>
    <row r="724" spans="14:15" ht="15">
      <c r="N724" s="113"/>
      <c r="O724" s="7"/>
    </row>
    <row r="725" spans="14:15" ht="15">
      <c r="N725" s="113"/>
      <c r="O725" s="7"/>
    </row>
    <row r="726" spans="14:15" ht="15">
      <c r="N726" s="113"/>
      <c r="O726" s="7"/>
    </row>
    <row r="727" spans="14:15" ht="15">
      <c r="N727" s="113"/>
      <c r="O727" s="7"/>
    </row>
    <row r="728" spans="14:15" ht="15">
      <c r="N728" s="113"/>
      <c r="O728" s="7"/>
    </row>
    <row r="729" spans="14:15" ht="15">
      <c r="N729" s="113"/>
      <c r="O729" s="7"/>
    </row>
    <row r="730" spans="14:15" ht="15">
      <c r="N730" s="113"/>
      <c r="O730" s="7"/>
    </row>
    <row r="731" spans="14:15" ht="15">
      <c r="N731" s="113"/>
      <c r="O731" s="7"/>
    </row>
    <row r="732" spans="14:15" ht="15">
      <c r="N732" s="113"/>
      <c r="O732" s="7"/>
    </row>
    <row r="733" spans="14:15" ht="15">
      <c r="N733" s="113"/>
      <c r="O733" s="7"/>
    </row>
    <row r="734" spans="14:15" ht="15">
      <c r="N734" s="113"/>
      <c r="O734" s="7"/>
    </row>
    <row r="735" spans="14:15" ht="15">
      <c r="N735" s="113"/>
      <c r="O735" s="7"/>
    </row>
    <row r="736" spans="14:15" ht="15">
      <c r="N736" s="113"/>
      <c r="O736" s="7"/>
    </row>
    <row r="737" spans="14:15" ht="15">
      <c r="N737" s="113"/>
      <c r="O737" s="7"/>
    </row>
    <row r="738" spans="14:15" ht="15">
      <c r="N738" s="113"/>
      <c r="O738" s="7"/>
    </row>
    <row r="739" spans="14:15" ht="15">
      <c r="N739" s="113"/>
      <c r="O739" s="7"/>
    </row>
    <row r="740" spans="14:15" ht="15">
      <c r="N740" s="113"/>
      <c r="O740" s="7"/>
    </row>
    <row r="741" spans="14:15" ht="15">
      <c r="N741" s="113"/>
      <c r="O741" s="7"/>
    </row>
    <row r="742" spans="14:15" ht="15">
      <c r="N742" s="113"/>
      <c r="O742" s="7"/>
    </row>
    <row r="743" spans="14:15" ht="15">
      <c r="N743" s="113"/>
      <c r="O743" s="7"/>
    </row>
    <row r="744" spans="14:15" ht="15">
      <c r="N744" s="113"/>
      <c r="O744" s="7"/>
    </row>
    <row r="745" spans="14:15" ht="15">
      <c r="N745" s="113"/>
      <c r="O745" s="7"/>
    </row>
    <row r="746" spans="14:15" ht="15">
      <c r="N746" s="113"/>
      <c r="O746" s="7"/>
    </row>
    <row r="747" spans="14:15" ht="15">
      <c r="N747" s="113"/>
      <c r="O747" s="7"/>
    </row>
    <row r="748" spans="14:15" ht="15">
      <c r="N748" s="113"/>
      <c r="O748" s="7"/>
    </row>
    <row r="749" spans="14:15" ht="15">
      <c r="N749" s="113"/>
      <c r="O749" s="7"/>
    </row>
    <row r="750" spans="14:15" ht="15">
      <c r="N750" s="113"/>
      <c r="O750" s="7"/>
    </row>
    <row r="751" spans="14:15" ht="15">
      <c r="N751" s="113"/>
      <c r="O751" s="7"/>
    </row>
    <row r="752" spans="14:15" ht="15">
      <c r="N752" s="113"/>
      <c r="O752" s="7"/>
    </row>
    <row r="753" spans="14:15" ht="15">
      <c r="N753" s="113"/>
      <c r="O753" s="7"/>
    </row>
    <row r="754" spans="14:15" ht="15">
      <c r="N754" s="113"/>
      <c r="O754" s="7"/>
    </row>
    <row r="755" spans="14:15" ht="15">
      <c r="N755" s="113"/>
      <c r="O755" s="7"/>
    </row>
    <row r="756" spans="14:15" ht="15">
      <c r="N756" s="113"/>
      <c r="O756" s="7"/>
    </row>
    <row r="757" spans="14:15" ht="15">
      <c r="N757" s="113"/>
      <c r="O757" s="7"/>
    </row>
    <row r="758" spans="14:15" ht="15">
      <c r="N758" s="113"/>
      <c r="O758" s="7"/>
    </row>
    <row r="759" spans="14:15" ht="15">
      <c r="N759" s="113"/>
      <c r="O759" s="7"/>
    </row>
    <row r="760" spans="14:15" ht="15">
      <c r="N760" s="113"/>
      <c r="O760" s="7"/>
    </row>
    <row r="761" spans="14:15" ht="15">
      <c r="N761" s="113"/>
      <c r="O761" s="7"/>
    </row>
    <row r="762" spans="14:15" ht="15">
      <c r="N762" s="113"/>
      <c r="O762" s="7"/>
    </row>
    <row r="763" spans="14:15" ht="15">
      <c r="N763" s="113"/>
      <c r="O763" s="7"/>
    </row>
    <row r="764" spans="14:15" ht="15">
      <c r="N764" s="113"/>
      <c r="O764" s="7"/>
    </row>
    <row r="765" spans="14:15" ht="15">
      <c r="N765" s="113"/>
      <c r="O765" s="7"/>
    </row>
    <row r="766" spans="14:15" ht="15">
      <c r="N766" s="113"/>
      <c r="O766" s="7"/>
    </row>
    <row r="767" spans="14:15" ht="15">
      <c r="N767" s="113"/>
      <c r="O767" s="7"/>
    </row>
    <row r="768" spans="14:15" ht="15">
      <c r="N768" s="113"/>
      <c r="O768" s="7"/>
    </row>
    <row r="769" spans="14:15" ht="15">
      <c r="N769" s="113"/>
      <c r="O769" s="7"/>
    </row>
    <row r="770" spans="14:15" ht="15">
      <c r="N770" s="113"/>
      <c r="O770" s="7"/>
    </row>
    <row r="771" spans="14:15" ht="15">
      <c r="N771" s="113"/>
      <c r="O771" s="7"/>
    </row>
    <row r="772" spans="14:15" ht="15">
      <c r="N772" s="113"/>
      <c r="O772" s="7"/>
    </row>
    <row r="773" spans="14:15" ht="15">
      <c r="N773" s="113"/>
      <c r="O773" s="7"/>
    </row>
    <row r="774" spans="14:15" ht="15">
      <c r="N774" s="113"/>
      <c r="O774" s="7"/>
    </row>
    <row r="775" spans="14:15" ht="15">
      <c r="N775" s="113"/>
      <c r="O775" s="7"/>
    </row>
    <row r="776" spans="14:15" ht="15">
      <c r="N776" s="113"/>
      <c r="O776" s="7"/>
    </row>
    <row r="777" spans="14:15" ht="15">
      <c r="N777" s="113"/>
      <c r="O777" s="7"/>
    </row>
    <row r="778" spans="14:15" ht="15">
      <c r="N778" s="113"/>
      <c r="O778" s="7"/>
    </row>
    <row r="779" spans="14:15" ht="15">
      <c r="N779" s="113"/>
      <c r="O779" s="7"/>
    </row>
    <row r="780" spans="14:15" ht="15">
      <c r="N780" s="113"/>
      <c r="O780" s="7"/>
    </row>
    <row r="781" spans="14:15" ht="15">
      <c r="N781" s="113"/>
      <c r="O781" s="7"/>
    </row>
    <row r="782" spans="14:15" ht="15">
      <c r="N782" s="113"/>
      <c r="O782" s="7"/>
    </row>
    <row r="783" spans="14:15" ht="15">
      <c r="N783" s="113"/>
      <c r="O783" s="7"/>
    </row>
    <row r="784" spans="14:15" ht="15">
      <c r="N784" s="113"/>
      <c r="O784" s="7"/>
    </row>
    <row r="785" spans="14:15" ht="15">
      <c r="N785" s="113"/>
      <c r="O785" s="7"/>
    </row>
    <row r="786" spans="14:15" ht="15">
      <c r="N786" s="113"/>
      <c r="O786" s="7"/>
    </row>
    <row r="787" spans="14:15" ht="15">
      <c r="N787" s="113"/>
      <c r="O787" s="7"/>
    </row>
    <row r="788" spans="14:15" ht="15">
      <c r="N788" s="113"/>
      <c r="O788" s="7"/>
    </row>
    <row r="789" spans="14:15" ht="15">
      <c r="N789" s="113"/>
      <c r="O789" s="7"/>
    </row>
    <row r="790" spans="14:15" ht="15">
      <c r="N790" s="113"/>
      <c r="O790" s="7"/>
    </row>
    <row r="791" spans="14:15" ht="15">
      <c r="N791" s="113"/>
      <c r="O791" s="7"/>
    </row>
    <row r="792" spans="14:15" ht="15">
      <c r="N792" s="113"/>
      <c r="O792" s="7"/>
    </row>
    <row r="793" spans="14:15" ht="15">
      <c r="N793" s="113"/>
      <c r="O793" s="7"/>
    </row>
    <row r="794" spans="14:15" ht="15">
      <c r="N794" s="113"/>
      <c r="O794" s="7"/>
    </row>
    <row r="795" spans="14:15" ht="15">
      <c r="N795" s="113"/>
      <c r="O795" s="7"/>
    </row>
    <row r="796" spans="14:15" ht="15">
      <c r="N796" s="113"/>
      <c r="O796" s="7"/>
    </row>
    <row r="797" spans="14:15" ht="15">
      <c r="N797" s="113"/>
      <c r="O797" s="7"/>
    </row>
    <row r="798" spans="14:15" ht="15">
      <c r="N798" s="113"/>
      <c r="O798" s="7"/>
    </row>
    <row r="799" spans="14:15" ht="15">
      <c r="N799" s="113"/>
      <c r="O799" s="7"/>
    </row>
    <row r="800" spans="14:15" ht="15">
      <c r="N800" s="113"/>
      <c r="O800" s="7"/>
    </row>
    <row r="801" spans="14:15" ht="15">
      <c r="N801" s="113"/>
      <c r="O801" s="7"/>
    </row>
    <row r="802" spans="14:15" ht="15">
      <c r="N802" s="113"/>
      <c r="O802" s="7"/>
    </row>
    <row r="803" spans="14:15" ht="15">
      <c r="N803" s="113"/>
      <c r="O803" s="7"/>
    </row>
    <row r="804" spans="14:15" ht="15">
      <c r="N804" s="113"/>
      <c r="O804" s="7"/>
    </row>
    <row r="805" spans="14:15" ht="15">
      <c r="N805" s="113"/>
      <c r="O805" s="7"/>
    </row>
    <row r="806" spans="14:15" ht="15">
      <c r="N806" s="113"/>
      <c r="O806" s="7"/>
    </row>
    <row r="807" spans="14:15" ht="15">
      <c r="N807" s="113"/>
      <c r="O807" s="7"/>
    </row>
    <row r="808" spans="14:15" ht="15">
      <c r="N808" s="113"/>
      <c r="O808" s="7"/>
    </row>
    <row r="809" spans="14:15" ht="15">
      <c r="N809" s="113"/>
      <c r="O809" s="7"/>
    </row>
    <row r="810" spans="14:15" ht="15">
      <c r="N810" s="113"/>
      <c r="O810" s="7"/>
    </row>
    <row r="811" spans="14:15" ht="15">
      <c r="N811" s="113"/>
      <c r="O811" s="7"/>
    </row>
    <row r="812" spans="14:15" ht="15">
      <c r="N812" s="113"/>
      <c r="O812" s="7"/>
    </row>
    <row r="813" spans="14:15" ht="15">
      <c r="N813" s="113"/>
      <c r="O813" s="7"/>
    </row>
    <row r="814" spans="14:15" ht="15">
      <c r="N814" s="113"/>
      <c r="O814" s="7"/>
    </row>
    <row r="815" spans="14:15" ht="15">
      <c r="N815" s="113"/>
      <c r="O815" s="7"/>
    </row>
    <row r="816" spans="14:15" ht="15">
      <c r="N816" s="113"/>
      <c r="O816" s="7"/>
    </row>
    <row r="817" spans="14:15" ht="15">
      <c r="N817" s="113"/>
      <c r="O817" s="7"/>
    </row>
    <row r="818" spans="14:15" ht="15">
      <c r="N818" s="113"/>
      <c r="O818" s="7"/>
    </row>
    <row r="819" spans="14:15" ht="15">
      <c r="N819" s="113"/>
      <c r="O819" s="7"/>
    </row>
    <row r="820" spans="14:15" ht="15">
      <c r="N820" s="113"/>
      <c r="O820" s="7"/>
    </row>
    <row r="821" spans="14:15" ht="15">
      <c r="N821" s="113"/>
      <c r="O821" s="7"/>
    </row>
    <row r="822" spans="14:15" ht="15">
      <c r="N822" s="113"/>
      <c r="O822" s="7"/>
    </row>
    <row r="823" spans="14:15" ht="15">
      <c r="N823" s="113"/>
      <c r="O823" s="7"/>
    </row>
    <row r="824" spans="14:15" ht="15">
      <c r="N824" s="113"/>
      <c r="O824" s="7"/>
    </row>
    <row r="825" spans="14:15" ht="15">
      <c r="N825" s="113"/>
      <c r="O825" s="7"/>
    </row>
    <row r="826" spans="14:15" ht="15">
      <c r="N826" s="113"/>
      <c r="O826" s="7"/>
    </row>
    <row r="827" spans="14:15" ht="15">
      <c r="N827" s="113"/>
      <c r="O827" s="7"/>
    </row>
    <row r="828" spans="14:15" ht="15">
      <c r="N828" s="113"/>
      <c r="O828" s="7"/>
    </row>
    <row r="829" spans="14:15" ht="15">
      <c r="N829" s="113"/>
      <c r="O829" s="7"/>
    </row>
    <row r="830" spans="14:15" ht="15">
      <c r="N830" s="113"/>
      <c r="O830" s="7"/>
    </row>
    <row r="831" spans="14:15" ht="15">
      <c r="N831" s="113"/>
      <c r="O831" s="7"/>
    </row>
    <row r="832" spans="14:15" ht="15">
      <c r="N832" s="113"/>
      <c r="O832" s="7"/>
    </row>
    <row r="833" spans="14:15" ht="15">
      <c r="N833" s="113"/>
      <c r="O833" s="7"/>
    </row>
    <row r="834" spans="14:15" ht="15">
      <c r="N834" s="113"/>
      <c r="O834" s="7"/>
    </row>
    <row r="835" spans="14:15" ht="15">
      <c r="N835" s="113"/>
      <c r="O835" s="7"/>
    </row>
    <row r="836" spans="14:15" ht="15">
      <c r="N836" s="113"/>
      <c r="O836" s="7"/>
    </row>
    <row r="837" spans="14:15" ht="15">
      <c r="N837" s="113"/>
      <c r="O837" s="7"/>
    </row>
    <row r="838" spans="14:15" ht="15">
      <c r="N838" s="113"/>
      <c r="O838" s="7"/>
    </row>
    <row r="839" spans="14:15" ht="15">
      <c r="N839" s="113"/>
      <c r="O839" s="7"/>
    </row>
    <row r="840" spans="14:15" ht="15">
      <c r="N840" s="113"/>
      <c r="O840" s="7"/>
    </row>
    <row r="841" spans="14:15" ht="15">
      <c r="N841" s="113"/>
      <c r="O841" s="7"/>
    </row>
    <row r="842" spans="14:15" ht="15">
      <c r="N842" s="113"/>
      <c r="O842" s="7"/>
    </row>
    <row r="843" spans="14:15" ht="15">
      <c r="N843" s="113"/>
      <c r="O843" s="7"/>
    </row>
    <row r="844" spans="14:15" ht="15">
      <c r="N844" s="113"/>
      <c r="O844" s="7"/>
    </row>
    <row r="845" spans="14:15" ht="15">
      <c r="N845" s="113"/>
      <c r="O845" s="7"/>
    </row>
    <row r="846" spans="14:15" ht="15">
      <c r="N846" s="113"/>
      <c r="O846" s="7"/>
    </row>
    <row r="847" spans="14:15" ht="15">
      <c r="N847" s="113"/>
      <c r="O847" s="7"/>
    </row>
    <row r="848" spans="14:15" ht="15">
      <c r="N848" s="113"/>
      <c r="O848" s="7"/>
    </row>
    <row r="849" spans="14:15" ht="15">
      <c r="N849" s="113"/>
      <c r="O849" s="7"/>
    </row>
    <row r="850" spans="14:15" ht="15">
      <c r="N850" s="113"/>
      <c r="O850" s="7"/>
    </row>
    <row r="851" spans="14:15" ht="15">
      <c r="N851" s="113"/>
      <c r="O851" s="7"/>
    </row>
    <row r="852" spans="14:15" ht="15">
      <c r="N852" s="113"/>
      <c r="O852" s="7"/>
    </row>
    <row r="853" spans="14:15" ht="15">
      <c r="N853" s="113"/>
      <c r="O853" s="7"/>
    </row>
    <row r="854" spans="14:15" ht="15">
      <c r="N854" s="113"/>
      <c r="O854" s="7"/>
    </row>
    <row r="855" spans="14:15" ht="15">
      <c r="N855" s="113"/>
      <c r="O855" s="7"/>
    </row>
    <row r="856" spans="14:15" ht="15">
      <c r="N856" s="113"/>
      <c r="O856" s="7"/>
    </row>
    <row r="857" spans="14:15" ht="15">
      <c r="N857" s="113"/>
      <c r="O857" s="7"/>
    </row>
    <row r="858" spans="14:15" ht="15">
      <c r="N858" s="113"/>
      <c r="O858" s="7"/>
    </row>
    <row r="859" spans="14:15" ht="15">
      <c r="N859" s="113"/>
      <c r="O859" s="7"/>
    </row>
    <row r="860" spans="14:15" ht="15">
      <c r="N860" s="113"/>
      <c r="O860" s="7"/>
    </row>
    <row r="861" spans="14:15" ht="15">
      <c r="N861" s="113"/>
      <c r="O861" s="7"/>
    </row>
    <row r="862" spans="14:15" ht="15">
      <c r="N862" s="113"/>
      <c r="O862" s="7"/>
    </row>
    <row r="863" spans="14:15" ht="15">
      <c r="N863" s="113"/>
      <c r="O863" s="7"/>
    </row>
    <row r="864" spans="14:15" ht="15">
      <c r="N864" s="113"/>
      <c r="O864" s="7"/>
    </row>
    <row r="865" spans="14:15" ht="15">
      <c r="N865" s="113"/>
      <c r="O865" s="7"/>
    </row>
    <row r="866" spans="14:15" ht="15">
      <c r="N866" s="113"/>
      <c r="O866" s="7"/>
    </row>
    <row r="867" spans="14:15" ht="15">
      <c r="N867" s="113"/>
      <c r="O867" s="7"/>
    </row>
    <row r="868" spans="14:15" ht="15">
      <c r="N868" s="113"/>
      <c r="O868" s="7"/>
    </row>
    <row r="869" spans="14:15" ht="15">
      <c r="N869" s="113"/>
      <c r="O869" s="7"/>
    </row>
    <row r="870" spans="14:15" ht="15">
      <c r="N870" s="113"/>
      <c r="O870" s="7"/>
    </row>
    <row r="871" spans="14:15" ht="15">
      <c r="N871" s="113"/>
      <c r="O871" s="7"/>
    </row>
    <row r="872" spans="14:15" ht="15">
      <c r="N872" s="113"/>
      <c r="O872" s="7"/>
    </row>
    <row r="873" spans="14:15" ht="15">
      <c r="N873" s="113"/>
      <c r="O873" s="7"/>
    </row>
    <row r="874" spans="14:15" ht="15">
      <c r="N874" s="113"/>
      <c r="O874" s="7"/>
    </row>
    <row r="875" spans="14:15" ht="15">
      <c r="N875" s="113"/>
      <c r="O875" s="7"/>
    </row>
    <row r="876" spans="14:15" ht="15">
      <c r="N876" s="113"/>
      <c r="O876" s="7"/>
    </row>
    <row r="877" spans="14:15" ht="15">
      <c r="N877" s="113"/>
      <c r="O877" s="7"/>
    </row>
    <row r="878" spans="14:15" ht="15">
      <c r="N878" s="113"/>
      <c r="O878" s="7"/>
    </row>
    <row r="879" spans="14:15" ht="15">
      <c r="N879" s="113"/>
      <c r="O879" s="7"/>
    </row>
    <row r="880" spans="14:15" ht="15">
      <c r="N880" s="113"/>
      <c r="O880" s="7"/>
    </row>
    <row r="881" spans="14:15" ht="15">
      <c r="N881" s="113"/>
      <c r="O881" s="7"/>
    </row>
    <row r="882" spans="14:15" ht="15">
      <c r="N882" s="113"/>
      <c r="O882" s="7"/>
    </row>
    <row r="883" spans="14:15" ht="15">
      <c r="N883" s="113"/>
      <c r="O883" s="7"/>
    </row>
    <row r="884" spans="14:15" ht="15">
      <c r="N884" s="113"/>
      <c r="O884" s="7"/>
    </row>
    <row r="885" spans="14:15" ht="15">
      <c r="N885" s="113"/>
      <c r="O885" s="7"/>
    </row>
    <row r="886" spans="14:15" ht="15">
      <c r="N886" s="113"/>
      <c r="O886" s="7"/>
    </row>
    <row r="887" spans="14:15" ht="15">
      <c r="N887" s="113"/>
      <c r="O887" s="7"/>
    </row>
    <row r="888" spans="14:15" ht="15">
      <c r="N888" s="113"/>
      <c r="O888" s="7"/>
    </row>
    <row r="889" spans="14:15" ht="15">
      <c r="N889" s="113"/>
      <c r="O889" s="7"/>
    </row>
    <row r="890" spans="14:15" ht="15">
      <c r="N890" s="113"/>
      <c r="O890" s="7"/>
    </row>
    <row r="891" spans="14:15" ht="15">
      <c r="N891" s="113"/>
      <c r="O891" s="7"/>
    </row>
    <row r="892" spans="14:15" ht="15">
      <c r="N892" s="113"/>
      <c r="O892" s="7"/>
    </row>
    <row r="893" spans="14:15" ht="15">
      <c r="N893" s="113"/>
      <c r="O893" s="7"/>
    </row>
    <row r="894" spans="14:15" ht="15">
      <c r="N894" s="113"/>
      <c r="O894" s="7"/>
    </row>
    <row r="895" spans="14:15" ht="15">
      <c r="N895" s="113"/>
      <c r="O895" s="7"/>
    </row>
    <row r="896" spans="14:15" ht="15">
      <c r="N896" s="113"/>
      <c r="O896" s="7"/>
    </row>
    <row r="897" spans="14:15" ht="15">
      <c r="N897" s="113"/>
      <c r="O897" s="7"/>
    </row>
    <row r="898" spans="14:15" ht="15">
      <c r="N898" s="113"/>
      <c r="O898" s="7"/>
    </row>
    <row r="899" spans="14:15" ht="15">
      <c r="N899" s="113"/>
      <c r="O899" s="7"/>
    </row>
    <row r="900" spans="14:15" ht="15">
      <c r="N900" s="113"/>
      <c r="O900" s="7"/>
    </row>
    <row r="901" spans="14:15" ht="15">
      <c r="N901" s="113"/>
      <c r="O901" s="7"/>
    </row>
    <row r="902" spans="14:15" ht="15">
      <c r="N902" s="113"/>
      <c r="O902" s="7"/>
    </row>
    <row r="903" spans="14:15" ht="15">
      <c r="N903" s="113"/>
      <c r="O903" s="7"/>
    </row>
    <row r="904" spans="14:15" ht="15">
      <c r="N904" s="113"/>
      <c r="O904" s="7"/>
    </row>
    <row r="905" spans="14:15" ht="15">
      <c r="N905" s="113"/>
      <c r="O905" s="7"/>
    </row>
    <row r="906" spans="14:15" ht="15">
      <c r="N906" s="113"/>
      <c r="O906" s="7"/>
    </row>
    <row r="907" spans="14:15" ht="15">
      <c r="N907" s="113"/>
      <c r="O907" s="7"/>
    </row>
    <row r="908" spans="14:15" ht="15">
      <c r="N908" s="113"/>
      <c r="O908" s="7"/>
    </row>
    <row r="909" spans="14:15" ht="15">
      <c r="N909" s="113"/>
      <c r="O909" s="7"/>
    </row>
    <row r="910" spans="14:15" ht="15">
      <c r="N910" s="113"/>
      <c r="O910" s="7"/>
    </row>
    <row r="911" spans="14:15" ht="15">
      <c r="N911" s="113"/>
      <c r="O911" s="7"/>
    </row>
    <row r="912" spans="14:15" ht="15">
      <c r="N912" s="113"/>
      <c r="O912" s="7"/>
    </row>
    <row r="913" spans="14:15" ht="15">
      <c r="N913" s="113"/>
      <c r="O913" s="7"/>
    </row>
    <row r="914" spans="14:15" ht="15">
      <c r="N914" s="113"/>
      <c r="O914" s="7"/>
    </row>
    <row r="915" spans="14:15" ht="15">
      <c r="N915" s="113"/>
      <c r="O915" s="7"/>
    </row>
    <row r="916" spans="14:15" ht="15">
      <c r="N916" s="113"/>
      <c r="O916" s="7"/>
    </row>
    <row r="917" spans="14:15" ht="15">
      <c r="N917" s="113"/>
      <c r="O917" s="7"/>
    </row>
    <row r="918" spans="14:15" ht="15">
      <c r="N918" s="113"/>
      <c r="O918" s="7"/>
    </row>
    <row r="919" spans="14:15" ht="15">
      <c r="N919" s="113"/>
      <c r="O919" s="7"/>
    </row>
    <row r="920" spans="14:15" ht="15">
      <c r="N920" s="113"/>
      <c r="O920" s="7"/>
    </row>
    <row r="921" spans="14:15" ht="15">
      <c r="N921" s="113"/>
      <c r="O921" s="7"/>
    </row>
    <row r="922" spans="14:15" ht="15">
      <c r="N922" s="113"/>
      <c r="O922" s="7"/>
    </row>
    <row r="923" spans="14:15" ht="15">
      <c r="N923" s="113"/>
      <c r="O923" s="7"/>
    </row>
    <row r="924" spans="14:15" ht="15">
      <c r="N924" s="113"/>
      <c r="O924" s="7"/>
    </row>
    <row r="925" spans="14:15" ht="15">
      <c r="N925" s="113"/>
      <c r="O925" s="7"/>
    </row>
    <row r="926" spans="14:15" ht="15">
      <c r="N926" s="113"/>
      <c r="O926" s="7"/>
    </row>
    <row r="927" spans="14:15" ht="15">
      <c r="N927" s="113"/>
      <c r="O927" s="7"/>
    </row>
    <row r="928" spans="14:15" ht="15">
      <c r="N928" s="113"/>
      <c r="O928" s="7"/>
    </row>
    <row r="929" spans="14:15" ht="15">
      <c r="N929" s="113"/>
      <c r="O929" s="7"/>
    </row>
    <row r="930" spans="14:15" ht="15">
      <c r="N930" s="113"/>
      <c r="O930" s="7"/>
    </row>
    <row r="931" spans="14:15" ht="15">
      <c r="N931" s="113"/>
      <c r="O931" s="7"/>
    </row>
    <row r="932" spans="14:15" ht="15">
      <c r="N932" s="113"/>
      <c r="O932" s="7"/>
    </row>
    <row r="933" spans="14:15" ht="15">
      <c r="N933" s="113"/>
      <c r="O933" s="7"/>
    </row>
    <row r="934" spans="14:15" ht="15">
      <c r="N934" s="113"/>
      <c r="O934" s="7"/>
    </row>
    <row r="935" spans="14:15" ht="15">
      <c r="N935" s="113"/>
      <c r="O935" s="7"/>
    </row>
    <row r="936" spans="14:15" ht="15">
      <c r="N936" s="113"/>
      <c r="O936" s="7"/>
    </row>
    <row r="937" spans="14:15" ht="15">
      <c r="N937" s="113"/>
      <c r="O937" s="7"/>
    </row>
    <row r="938" spans="14:15" ht="15">
      <c r="N938" s="113"/>
      <c r="O938" s="7"/>
    </row>
    <row r="939" spans="14:15" ht="15">
      <c r="N939" s="113"/>
      <c r="O939" s="7"/>
    </row>
    <row r="940" spans="14:15" ht="15">
      <c r="N940" s="113"/>
      <c r="O940" s="7"/>
    </row>
    <row r="941" spans="14:15" ht="15">
      <c r="N941" s="113"/>
      <c r="O941" s="7"/>
    </row>
    <row r="942" spans="14:15" ht="15">
      <c r="N942" s="113"/>
      <c r="O942" s="7"/>
    </row>
    <row r="943" spans="14:15" ht="15">
      <c r="N943" s="113"/>
      <c r="O943" s="7"/>
    </row>
    <row r="944" spans="14:15" ht="15">
      <c r="N944" s="113"/>
      <c r="O944" s="7"/>
    </row>
    <row r="945" spans="14:15" ht="15">
      <c r="N945" s="113"/>
      <c r="O945" s="7"/>
    </row>
    <row r="946" spans="14:15" ht="15">
      <c r="N946" s="113"/>
      <c r="O946" s="7"/>
    </row>
    <row r="947" spans="14:15" ht="15">
      <c r="N947" s="113"/>
      <c r="O947" s="7"/>
    </row>
    <row r="948" spans="14:15" ht="15">
      <c r="N948" s="113"/>
      <c r="O948" s="7"/>
    </row>
    <row r="949" spans="14:15" ht="15">
      <c r="N949" s="113"/>
      <c r="O949" s="7"/>
    </row>
    <row r="950" spans="14:15" ht="15">
      <c r="N950" s="113"/>
      <c r="O950" s="7"/>
    </row>
    <row r="951" spans="14:15" ht="15">
      <c r="N951" s="113"/>
      <c r="O951" s="7"/>
    </row>
    <row r="952" spans="14:15" ht="15">
      <c r="N952" s="113"/>
      <c r="O952" s="7"/>
    </row>
    <row r="953" spans="14:15" ht="15">
      <c r="N953" s="113"/>
      <c r="O953" s="7"/>
    </row>
    <row r="954" spans="14:15" ht="15">
      <c r="N954" s="113"/>
      <c r="O954" s="7"/>
    </row>
    <row r="955" spans="14:15" ht="15">
      <c r="N955" s="113"/>
      <c r="O955" s="7"/>
    </row>
    <row r="956" spans="14:15" ht="15">
      <c r="N956" s="113"/>
      <c r="O956" s="7"/>
    </row>
    <row r="957" spans="14:15" ht="15">
      <c r="N957" s="113"/>
      <c r="O957" s="7"/>
    </row>
    <row r="958" spans="14:15" ht="15">
      <c r="N958" s="113"/>
      <c r="O958" s="7"/>
    </row>
    <row r="959" spans="14:15" ht="15">
      <c r="N959" s="113"/>
      <c r="O959" s="7"/>
    </row>
    <row r="960" spans="14:15" ht="15">
      <c r="N960" s="113"/>
      <c r="O960" s="7"/>
    </row>
    <row r="961" spans="14:15" ht="15">
      <c r="N961" s="113"/>
      <c r="O961" s="7"/>
    </row>
    <row r="962" spans="14:15" ht="15">
      <c r="N962" s="113"/>
      <c r="O962" s="7"/>
    </row>
    <row r="963" spans="14:15" ht="15">
      <c r="N963" s="113"/>
      <c r="O963" s="7"/>
    </row>
    <row r="964" spans="14:15" ht="15">
      <c r="N964" s="113"/>
      <c r="O964" s="7"/>
    </row>
    <row r="965" spans="14:15" ht="15">
      <c r="N965" s="113"/>
      <c r="O965" s="7"/>
    </row>
    <row r="966" spans="14:15" ht="15">
      <c r="N966" s="113"/>
      <c r="O966" s="7"/>
    </row>
    <row r="967" spans="14:15" ht="15">
      <c r="N967" s="113"/>
      <c r="O967" s="7"/>
    </row>
    <row r="968" spans="14:15" ht="15">
      <c r="N968" s="113"/>
      <c r="O968" s="7"/>
    </row>
    <row r="969" spans="14:15" ht="15">
      <c r="N969" s="113"/>
      <c r="O969" s="7"/>
    </row>
    <row r="970" spans="14:15" ht="15">
      <c r="N970" s="113"/>
      <c r="O970" s="7"/>
    </row>
    <row r="971" spans="14:15" ht="15">
      <c r="N971" s="113"/>
      <c r="O971" s="7"/>
    </row>
    <row r="972" spans="14:15" ht="15">
      <c r="N972" s="113"/>
      <c r="O972" s="7"/>
    </row>
    <row r="973" spans="14:15" ht="15">
      <c r="N973" s="113"/>
      <c r="O973" s="7"/>
    </row>
    <row r="974" spans="14:15" ht="15">
      <c r="N974" s="113"/>
      <c r="O974" s="7"/>
    </row>
    <row r="975" spans="14:15" ht="15">
      <c r="N975" s="113"/>
      <c r="O975" s="7"/>
    </row>
    <row r="976" spans="14:15" ht="15">
      <c r="N976" s="113"/>
      <c r="O976" s="7"/>
    </row>
    <row r="977" spans="14:15" ht="15">
      <c r="N977" s="113"/>
      <c r="O977" s="7"/>
    </row>
    <row r="978" spans="14:15" ht="15">
      <c r="N978" s="113"/>
      <c r="O978" s="7"/>
    </row>
    <row r="979" spans="14:15" ht="15">
      <c r="N979" s="113"/>
      <c r="O979" s="7"/>
    </row>
    <row r="980" spans="14:15" ht="15">
      <c r="N980" s="113"/>
      <c r="O980" s="7"/>
    </row>
    <row r="981" spans="14:15" ht="15">
      <c r="N981" s="113"/>
      <c r="O981" s="7"/>
    </row>
    <row r="982" spans="14:15" ht="15">
      <c r="N982" s="113"/>
      <c r="O982" s="7"/>
    </row>
    <row r="983" spans="14:15" ht="15">
      <c r="N983" s="113"/>
      <c r="O983" s="7"/>
    </row>
    <row r="984" spans="14:15" ht="15">
      <c r="N984" s="113"/>
      <c r="O984" s="7"/>
    </row>
    <row r="985" spans="14:15" ht="15">
      <c r="N985" s="113"/>
      <c r="O985" s="7"/>
    </row>
    <row r="986" spans="14:15" ht="15">
      <c r="N986" s="113"/>
      <c r="O986" s="7"/>
    </row>
    <row r="987" spans="14:15" ht="15">
      <c r="N987" s="113"/>
      <c r="O987" s="7"/>
    </row>
    <row r="988" spans="14:15" ht="15">
      <c r="N988" s="113"/>
      <c r="O988" s="7"/>
    </row>
    <row r="989" spans="14:15" ht="15">
      <c r="N989" s="113"/>
      <c r="O989" s="7"/>
    </row>
    <row r="990" spans="14:15" ht="15">
      <c r="N990" s="113"/>
      <c r="O990" s="7"/>
    </row>
    <row r="991" spans="14:15" ht="15">
      <c r="N991" s="113"/>
      <c r="O991" s="7"/>
    </row>
    <row r="992" spans="14:15" ht="15">
      <c r="N992" s="113"/>
      <c r="O992" s="7"/>
    </row>
    <row r="993" spans="14:15" ht="15">
      <c r="N993" s="113"/>
      <c r="O993" s="7"/>
    </row>
    <row r="994" spans="14:15" ht="15">
      <c r="N994" s="113"/>
      <c r="O994" s="7"/>
    </row>
    <row r="995" spans="14:15" ht="15">
      <c r="N995" s="113"/>
      <c r="O995" s="7"/>
    </row>
    <row r="996" spans="14:15" ht="15">
      <c r="N996" s="113"/>
      <c r="O996" s="7"/>
    </row>
    <row r="997" spans="14:15" ht="15">
      <c r="N997" s="113"/>
      <c r="O997" s="7"/>
    </row>
    <row r="998" spans="14:15" ht="15">
      <c r="N998" s="113"/>
      <c r="O998" s="7"/>
    </row>
    <row r="999" spans="14:15" ht="15">
      <c r="N999" s="113"/>
      <c r="O999" s="7"/>
    </row>
    <row r="1000" spans="14:15" ht="15">
      <c r="N1000" s="113"/>
      <c r="O1000" s="7"/>
    </row>
    <row r="1001" spans="14:15" ht="15">
      <c r="N1001" s="113"/>
      <c r="O1001" s="7"/>
    </row>
    <row r="1002" spans="14:15" ht="15">
      <c r="N1002" s="113"/>
      <c r="O1002" s="7"/>
    </row>
    <row r="1003" spans="14:15" ht="15">
      <c r="N1003" s="113"/>
      <c r="O1003" s="7"/>
    </row>
    <row r="1004" spans="14:15" ht="15">
      <c r="N1004" s="113"/>
      <c r="O1004" s="7"/>
    </row>
    <row r="1005" spans="14:15" ht="15">
      <c r="N1005" s="113"/>
      <c r="O1005" s="7"/>
    </row>
    <row r="1006" spans="14:15" ht="15">
      <c r="N1006" s="113"/>
      <c r="O1006" s="7"/>
    </row>
    <row r="1007" spans="14:15" ht="15">
      <c r="N1007" s="113"/>
      <c r="O1007" s="7"/>
    </row>
    <row r="1008" spans="14:15" ht="15">
      <c r="N1008" s="113"/>
      <c r="O1008" s="7"/>
    </row>
    <row r="1009" spans="14:15" ht="15">
      <c r="N1009" s="113"/>
      <c r="O1009" s="7"/>
    </row>
    <row r="1010" spans="14:15" ht="15">
      <c r="N1010" s="113"/>
      <c r="O1010" s="7"/>
    </row>
    <row r="1011" spans="14:15" ht="15">
      <c r="N1011" s="113"/>
      <c r="O1011" s="7"/>
    </row>
    <row r="1012" spans="14:15" ht="15">
      <c r="N1012" s="113"/>
      <c r="O1012" s="7"/>
    </row>
    <row r="1013" spans="14:15" ht="15">
      <c r="N1013" s="113"/>
      <c r="O1013" s="7"/>
    </row>
    <row r="1014" spans="14:15" ht="15">
      <c r="N1014" s="113"/>
      <c r="O1014" s="7"/>
    </row>
    <row r="1015" spans="14:15" ht="15">
      <c r="N1015" s="113"/>
      <c r="O1015" s="7"/>
    </row>
    <row r="1016" spans="14:15" ht="15">
      <c r="N1016" s="113"/>
      <c r="O1016" s="7"/>
    </row>
    <row r="1017" spans="14:15" ht="15">
      <c r="N1017" s="113"/>
      <c r="O1017" s="7"/>
    </row>
    <row r="1018" spans="14:15" ht="15">
      <c r="N1018" s="113"/>
      <c r="O1018" s="7"/>
    </row>
    <row r="1019" spans="14:15" ht="15">
      <c r="N1019" s="113"/>
      <c r="O1019" s="7"/>
    </row>
    <row r="1020" spans="14:15" ht="15">
      <c r="N1020" s="113"/>
      <c r="O1020" s="7"/>
    </row>
    <row r="1021" spans="14:15" ht="15">
      <c r="N1021" s="113"/>
      <c r="O1021" s="7"/>
    </row>
    <row r="1022" spans="14:15" ht="15">
      <c r="N1022" s="113"/>
      <c r="O1022" s="7"/>
    </row>
    <row r="1023" spans="14:15" ht="15">
      <c r="N1023" s="113"/>
      <c r="O1023" s="7"/>
    </row>
    <row r="1024" spans="14:15" ht="15">
      <c r="N1024" s="113"/>
      <c r="O1024" s="7"/>
    </row>
    <row r="1025" spans="14:15" ht="15">
      <c r="N1025" s="113"/>
      <c r="O1025" s="7"/>
    </row>
    <row r="1026" spans="14:15" ht="15">
      <c r="N1026" s="113"/>
      <c r="O1026" s="7"/>
    </row>
    <row r="1027" spans="14:15" ht="15">
      <c r="N1027" s="113"/>
      <c r="O1027" s="7"/>
    </row>
    <row r="1028" spans="14:15" ht="15">
      <c r="N1028" s="113"/>
      <c r="O1028" s="7"/>
    </row>
    <row r="1029" spans="14:15" ht="15">
      <c r="N1029" s="113"/>
      <c r="O1029" s="7"/>
    </row>
    <row r="1030" spans="14:15" ht="15">
      <c r="N1030" s="113"/>
      <c r="O1030" s="7"/>
    </row>
    <row r="1031" spans="14:15" ht="15">
      <c r="N1031" s="113"/>
      <c r="O1031" s="7"/>
    </row>
    <row r="1032" spans="14:15" ht="15">
      <c r="N1032" s="113"/>
      <c r="O1032" s="7"/>
    </row>
    <row r="1033" spans="14:15" ht="15">
      <c r="N1033" s="113"/>
      <c r="O1033" s="7"/>
    </row>
    <row r="1034" spans="14:15" ht="15">
      <c r="N1034" s="113"/>
      <c r="O1034" s="7"/>
    </row>
    <row r="1035" spans="14:15" ht="15">
      <c r="N1035" s="113"/>
      <c r="O1035" s="7"/>
    </row>
    <row r="1036" spans="14:15" ht="15">
      <c r="N1036" s="113"/>
      <c r="O1036" s="7"/>
    </row>
    <row r="1037" spans="14:15" ht="15">
      <c r="N1037" s="113"/>
      <c r="O1037" s="7"/>
    </row>
    <row r="1038" spans="14:15" ht="15">
      <c r="N1038" s="113"/>
      <c r="O1038" s="7"/>
    </row>
    <row r="1039" spans="14:15" ht="15">
      <c r="N1039" s="113"/>
      <c r="O1039" s="7"/>
    </row>
    <row r="1040" spans="14:15" ht="15">
      <c r="N1040" s="113"/>
      <c r="O1040" s="7"/>
    </row>
    <row r="1041" spans="14:15" ht="15">
      <c r="N1041" s="113"/>
      <c r="O1041" s="7"/>
    </row>
    <row r="1042" spans="14:15" ht="15">
      <c r="N1042" s="113"/>
      <c r="O1042" s="7"/>
    </row>
    <row r="1043" spans="14:15" ht="15">
      <c r="N1043" s="113"/>
      <c r="O1043" s="7"/>
    </row>
    <row r="1044" spans="14:15" ht="15">
      <c r="N1044" s="113"/>
      <c r="O1044" s="7"/>
    </row>
    <row r="1045" spans="14:15" ht="15">
      <c r="N1045" s="113"/>
      <c r="O1045" s="7"/>
    </row>
    <row r="1046" spans="14:15" ht="15">
      <c r="N1046" s="113"/>
      <c r="O1046" s="7"/>
    </row>
    <row r="1047" spans="14:15" ht="15">
      <c r="N1047" s="113"/>
      <c r="O1047" s="7"/>
    </row>
    <row r="1048" spans="14:15" ht="15">
      <c r="N1048" s="113"/>
      <c r="O1048" s="7"/>
    </row>
    <row r="1049" spans="14:15" ht="15">
      <c r="N1049" s="113"/>
      <c r="O1049" s="7"/>
    </row>
    <row r="1050" spans="14:15" ht="15">
      <c r="N1050" s="113"/>
      <c r="O1050" s="7"/>
    </row>
    <row r="1051" spans="14:15" ht="15">
      <c r="N1051" s="113"/>
      <c r="O1051" s="7"/>
    </row>
    <row r="1052" spans="14:15" ht="15">
      <c r="N1052" s="113"/>
      <c r="O1052" s="7"/>
    </row>
    <row r="1053" spans="14:15" ht="15">
      <c r="N1053" s="113"/>
      <c r="O1053" s="7"/>
    </row>
    <row r="1054" spans="14:15" ht="15">
      <c r="N1054" s="113"/>
      <c r="O1054" s="7"/>
    </row>
    <row r="1055" spans="14:15" ht="15">
      <c r="N1055" s="113"/>
      <c r="O1055" s="7"/>
    </row>
    <row r="1056" spans="14:15" ht="15">
      <c r="N1056" s="113"/>
      <c r="O1056" s="7"/>
    </row>
    <row r="1057" spans="14:15" ht="15">
      <c r="N1057" s="113"/>
      <c r="O1057" s="7"/>
    </row>
    <row r="1058" spans="14:15" ht="15">
      <c r="N1058" s="113"/>
      <c r="O1058" s="7"/>
    </row>
    <row r="1059" spans="14:15" ht="15">
      <c r="N1059" s="113"/>
      <c r="O1059" s="7"/>
    </row>
    <row r="1060" spans="14:15" ht="15">
      <c r="N1060" s="113"/>
      <c r="O1060" s="7"/>
    </row>
    <row r="1061" spans="14:15" ht="15">
      <c r="N1061" s="113"/>
      <c r="O1061" s="7"/>
    </row>
    <row r="1062" spans="14:15" ht="15">
      <c r="N1062" s="113"/>
      <c r="O1062" s="7"/>
    </row>
    <row r="1063" spans="14:15" ht="15">
      <c r="N1063" s="113"/>
      <c r="O1063" s="7"/>
    </row>
    <row r="1064" spans="14:15" ht="15">
      <c r="N1064" s="113"/>
      <c r="O1064" s="7"/>
    </row>
    <row r="1065" spans="14:15" ht="15">
      <c r="N1065" s="113"/>
      <c r="O1065" s="7"/>
    </row>
    <row r="1066" spans="14:15" ht="15">
      <c r="N1066" s="113"/>
      <c r="O1066" s="7"/>
    </row>
    <row r="1067" spans="14:15" ht="15">
      <c r="N1067" s="113"/>
      <c r="O1067" s="7"/>
    </row>
    <row r="1068" spans="14:15" ht="15">
      <c r="N1068" s="113"/>
      <c r="O1068" s="7"/>
    </row>
    <row r="1069" spans="14:15" ht="15">
      <c r="N1069" s="113"/>
      <c r="O1069" s="7"/>
    </row>
    <row r="1070" spans="14:15" ht="15">
      <c r="N1070" s="113"/>
      <c r="O1070" s="7"/>
    </row>
    <row r="1071" spans="14:15" ht="15">
      <c r="N1071" s="113"/>
      <c r="O1071" s="7"/>
    </row>
    <row r="1072" spans="14:15" ht="15">
      <c r="N1072" s="113"/>
      <c r="O1072" s="7"/>
    </row>
    <row r="1073" spans="14:15" ht="15">
      <c r="N1073" s="113"/>
      <c r="O1073" s="7"/>
    </row>
    <row r="1074" spans="14:15" ht="15">
      <c r="N1074" s="113"/>
      <c r="O1074" s="7"/>
    </row>
    <row r="1075" spans="14:15" ht="15">
      <c r="N1075" s="113"/>
      <c r="O1075" s="7"/>
    </row>
    <row r="1076" spans="14:15" ht="15">
      <c r="N1076" s="113"/>
      <c r="O1076" s="7"/>
    </row>
    <row r="1077" spans="14:15" ht="15">
      <c r="N1077" s="113"/>
      <c r="O1077" s="7"/>
    </row>
    <row r="1078" spans="14:15" ht="15">
      <c r="N1078" s="113"/>
      <c r="O1078" s="7"/>
    </row>
    <row r="1079" spans="14:15" ht="15">
      <c r="N1079" s="113"/>
      <c r="O1079" s="7"/>
    </row>
    <row r="1080" spans="14:15" ht="15">
      <c r="N1080" s="113"/>
      <c r="O1080" s="7"/>
    </row>
    <row r="1081" spans="14:15" ht="15">
      <c r="N1081" s="113"/>
      <c r="O1081" s="7"/>
    </row>
    <row r="1082" spans="14:15" ht="15">
      <c r="N1082" s="113"/>
      <c r="O1082" s="7"/>
    </row>
    <row r="1083" spans="14:15" ht="15">
      <c r="N1083" s="113"/>
      <c r="O1083" s="7"/>
    </row>
    <row r="1084" spans="14:15" ht="15">
      <c r="N1084" s="113"/>
      <c r="O1084" s="7"/>
    </row>
    <row r="1085" spans="14:15" ht="15">
      <c r="N1085" s="113"/>
      <c r="O1085" s="7"/>
    </row>
    <row r="1086" spans="14:15" ht="15">
      <c r="N1086" s="113"/>
      <c r="O1086" s="7"/>
    </row>
    <row r="1087" spans="14:15" ht="15">
      <c r="N1087" s="113"/>
      <c r="O1087" s="7"/>
    </row>
    <row r="1088" spans="14:15" ht="15">
      <c r="N1088" s="113"/>
      <c r="O1088" s="7"/>
    </row>
    <row r="1089" spans="14:15" ht="15">
      <c r="N1089" s="113"/>
      <c r="O1089" s="7"/>
    </row>
    <row r="1090" spans="14:15" ht="15">
      <c r="N1090" s="113"/>
      <c r="O1090" s="7"/>
    </row>
    <row r="1091" spans="14:15" ht="15">
      <c r="N1091" s="113"/>
      <c r="O1091" s="7"/>
    </row>
    <row r="1092" spans="14:15" ht="15">
      <c r="N1092" s="113"/>
      <c r="O1092" s="7"/>
    </row>
    <row r="1093" spans="14:15" ht="15">
      <c r="N1093" s="113"/>
      <c r="O1093" s="7"/>
    </row>
    <row r="1094" spans="14:15" ht="15">
      <c r="N1094" s="113"/>
      <c r="O1094" s="7"/>
    </row>
    <row r="1095" spans="14:15" ht="15">
      <c r="N1095" s="113"/>
      <c r="O1095" s="7"/>
    </row>
    <row r="1096" spans="14:15" ht="15">
      <c r="N1096" s="113"/>
      <c r="O1096" s="7"/>
    </row>
    <row r="1097" spans="14:15" ht="15">
      <c r="N1097" s="113"/>
      <c r="O1097" s="7"/>
    </row>
    <row r="1098" spans="14:15" ht="15">
      <c r="N1098" s="113"/>
      <c r="O1098" s="7"/>
    </row>
    <row r="1099" spans="14:15" ht="15">
      <c r="N1099" s="113"/>
      <c r="O1099" s="7"/>
    </row>
    <row r="1100" spans="14:15" ht="15">
      <c r="N1100" s="113"/>
      <c r="O1100" s="7"/>
    </row>
    <row r="1101" spans="14:15" ht="15">
      <c r="N1101" s="113"/>
      <c r="O1101" s="7"/>
    </row>
    <row r="1102" spans="14:15" ht="15">
      <c r="N1102" s="113"/>
      <c r="O1102" s="7"/>
    </row>
    <row r="1103" spans="14:15" ht="15">
      <c r="N1103" s="113"/>
      <c r="O1103" s="7"/>
    </row>
    <row r="1104" spans="14:15" ht="15">
      <c r="N1104" s="113"/>
      <c r="O1104" s="7"/>
    </row>
    <row r="1105" spans="14:15" ht="15">
      <c r="N1105" s="113"/>
      <c r="O1105" s="7"/>
    </row>
    <row r="1106" spans="14:15" ht="15">
      <c r="N1106" s="113"/>
      <c r="O1106" s="7"/>
    </row>
    <row r="1107" spans="14:15" ht="15">
      <c r="N1107" s="113"/>
      <c r="O1107" s="7"/>
    </row>
    <row r="1108" spans="14:15" ht="15">
      <c r="N1108" s="113"/>
      <c r="O1108" s="7"/>
    </row>
    <row r="1109" spans="14:15" ht="15">
      <c r="N1109" s="113"/>
      <c r="O1109" s="7"/>
    </row>
    <row r="1110" spans="14:15" ht="15">
      <c r="N1110" s="113"/>
      <c r="O1110" s="7"/>
    </row>
    <row r="1111" spans="14:15" ht="15">
      <c r="N1111" s="113"/>
      <c r="O1111" s="7"/>
    </row>
    <row r="1112" spans="14:15" ht="15">
      <c r="N1112" s="113"/>
      <c r="O1112" s="7"/>
    </row>
    <row r="1113" spans="14:15" ht="15">
      <c r="N1113" s="113"/>
      <c r="O1113" s="7"/>
    </row>
    <row r="1114" spans="14:15" ht="15">
      <c r="N1114" s="113"/>
      <c r="O1114" s="7"/>
    </row>
    <row r="1115" spans="14:15" ht="15">
      <c r="N1115" s="113"/>
      <c r="O1115" s="7"/>
    </row>
    <row r="1116" spans="14:15" ht="15">
      <c r="N1116" s="113"/>
      <c r="O1116" s="7"/>
    </row>
    <row r="1117" spans="14:15" ht="15">
      <c r="N1117" s="113"/>
      <c r="O1117" s="7"/>
    </row>
    <row r="1118" spans="14:15" ht="15">
      <c r="N1118" s="113"/>
      <c r="O1118" s="7"/>
    </row>
    <row r="1119" spans="14:15" ht="15">
      <c r="N1119" s="113"/>
      <c r="O1119" s="7"/>
    </row>
    <row r="1120" spans="14:15" ht="15">
      <c r="N1120" s="113"/>
      <c r="O1120" s="7"/>
    </row>
    <row r="1121" spans="14:15" ht="15">
      <c r="N1121" s="113"/>
      <c r="O1121" s="7"/>
    </row>
    <row r="1122" spans="14:15" ht="15">
      <c r="N1122" s="113"/>
      <c r="O1122" s="7"/>
    </row>
    <row r="1123" spans="14:15" ht="15">
      <c r="N1123" s="113"/>
      <c r="O1123" s="7"/>
    </row>
    <row r="1124" spans="14:15" ht="15">
      <c r="N1124" s="113"/>
      <c r="O1124" s="7"/>
    </row>
    <row r="1125" spans="14:15" ht="15">
      <c r="N1125" s="113"/>
      <c r="O1125" s="7"/>
    </row>
    <row r="1126" spans="14:15" ht="15">
      <c r="N1126" s="113"/>
      <c r="O1126" s="7"/>
    </row>
    <row r="1127" spans="14:15" ht="15">
      <c r="N1127" s="113"/>
      <c r="O1127" s="7"/>
    </row>
    <row r="1128" spans="14:15" ht="15">
      <c r="N1128" s="113"/>
      <c r="O1128" s="7"/>
    </row>
    <row r="1129" spans="14:15" ht="15">
      <c r="N1129" s="113"/>
      <c r="O1129" s="7"/>
    </row>
    <row r="1130" spans="14:15" ht="15">
      <c r="N1130" s="113"/>
      <c r="O1130" s="7"/>
    </row>
    <row r="1131" spans="14:15" ht="15">
      <c r="N1131" s="113"/>
      <c r="O1131" s="7"/>
    </row>
    <row r="1132" spans="14:15" ht="15">
      <c r="N1132" s="113"/>
      <c r="O1132" s="7"/>
    </row>
    <row r="1133" spans="14:15" ht="15">
      <c r="N1133" s="113"/>
      <c r="O1133" s="7"/>
    </row>
    <row r="1134" spans="14:15" ht="15">
      <c r="N1134" s="113"/>
      <c r="O1134" s="7"/>
    </row>
    <row r="1135" spans="14:15" ht="15">
      <c r="N1135" s="113"/>
      <c r="O1135" s="7"/>
    </row>
    <row r="1136" spans="14:15" ht="15">
      <c r="N1136" s="113"/>
      <c r="O1136" s="7"/>
    </row>
    <row r="1137" spans="14:15" ht="15">
      <c r="N1137" s="113"/>
      <c r="O1137" s="7"/>
    </row>
    <row r="1138" spans="14:15" ht="15">
      <c r="N1138" s="113"/>
      <c r="O1138" s="7"/>
    </row>
    <row r="1139" spans="14:15" ht="15">
      <c r="N1139" s="113"/>
      <c r="O1139" s="7"/>
    </row>
    <row r="1140" spans="14:15" ht="15">
      <c r="N1140" s="113"/>
      <c r="O1140" s="7"/>
    </row>
    <row r="1141" spans="14:15" ht="15">
      <c r="N1141" s="113"/>
      <c r="O1141" s="7"/>
    </row>
    <row r="1142" spans="14:15" ht="15">
      <c r="N1142" s="113"/>
      <c r="O1142" s="7"/>
    </row>
    <row r="1143" spans="14:15" ht="15">
      <c r="N1143" s="113"/>
      <c r="O1143" s="7"/>
    </row>
    <row r="1144" spans="14:15" ht="15">
      <c r="N1144" s="113"/>
      <c r="O1144" s="7"/>
    </row>
    <row r="1145" spans="14:15" ht="15">
      <c r="N1145" s="113"/>
      <c r="O1145" s="7"/>
    </row>
    <row r="1146" spans="14:15" ht="15">
      <c r="N1146" s="113"/>
      <c r="O1146" s="7"/>
    </row>
    <row r="1147" spans="14:15" ht="15">
      <c r="N1147" s="113"/>
      <c r="O1147" s="7"/>
    </row>
    <row r="1148" spans="14:15" ht="15">
      <c r="N1148" s="113"/>
      <c r="O1148" s="7"/>
    </row>
    <row r="1149" spans="14:15" ht="15">
      <c r="N1149" s="113"/>
      <c r="O1149" s="7"/>
    </row>
    <row r="1150" spans="14:15" ht="15">
      <c r="N1150" s="113"/>
      <c r="O1150" s="7"/>
    </row>
    <row r="1151" spans="14:15" ht="15">
      <c r="N1151" s="113"/>
      <c r="O1151" s="7"/>
    </row>
    <row r="1152" spans="14:15" ht="15">
      <c r="N1152" s="113"/>
      <c r="O1152" s="7"/>
    </row>
    <row r="1153" spans="14:15" ht="15">
      <c r="N1153" s="113"/>
      <c r="O1153" s="7"/>
    </row>
    <row r="1154" spans="14:15" ht="15">
      <c r="N1154" s="113"/>
      <c r="O1154" s="7"/>
    </row>
    <row r="1155" spans="14:15" ht="15">
      <c r="N1155" s="113"/>
      <c r="O1155" s="7"/>
    </row>
    <row r="1156" spans="14:15" ht="15">
      <c r="N1156" s="113"/>
      <c r="O1156" s="7"/>
    </row>
    <row r="1157" spans="14:15" ht="15">
      <c r="N1157" s="113"/>
      <c r="O1157" s="7"/>
    </row>
    <row r="1158" spans="14:15" ht="15">
      <c r="N1158" s="113"/>
      <c r="O1158" s="7"/>
    </row>
    <row r="1159" spans="14:15" ht="15">
      <c r="N1159" s="113"/>
      <c r="O1159" s="7"/>
    </row>
    <row r="1160" spans="14:15" ht="15">
      <c r="N1160" s="113"/>
      <c r="O1160" s="7"/>
    </row>
    <row r="1161" spans="14:15" ht="15">
      <c r="N1161" s="113"/>
      <c r="O1161" s="7"/>
    </row>
    <row r="1162" spans="14:15" ht="15">
      <c r="N1162" s="113"/>
      <c r="O1162" s="7"/>
    </row>
    <row r="1163" spans="14:15" ht="15">
      <c r="N1163" s="113"/>
      <c r="O1163" s="7"/>
    </row>
    <row r="1164" spans="14:15" ht="15">
      <c r="N1164" s="113"/>
      <c r="O1164" s="7"/>
    </row>
    <row r="1165" spans="14:15" ht="15">
      <c r="N1165" s="113"/>
      <c r="O1165" s="7"/>
    </row>
    <row r="1166" spans="14:15" ht="15">
      <c r="N1166" s="113"/>
      <c r="O1166" s="7"/>
    </row>
    <row r="1167" spans="14:15" ht="15">
      <c r="N1167" s="113"/>
      <c r="O1167" s="7"/>
    </row>
    <row r="1168" spans="14:15" ht="15">
      <c r="N1168" s="113"/>
      <c r="O1168" s="7"/>
    </row>
    <row r="1169" spans="14:15" ht="15">
      <c r="N1169" s="113"/>
      <c r="O1169" s="7"/>
    </row>
    <row r="1170" spans="14:15" ht="15">
      <c r="N1170" s="113"/>
      <c r="O1170" s="7"/>
    </row>
    <row r="1171" spans="14:15" ht="15">
      <c r="N1171" s="113"/>
      <c r="O1171" s="7"/>
    </row>
    <row r="1172" spans="14:15" ht="15">
      <c r="N1172" s="113"/>
      <c r="O1172" s="7"/>
    </row>
    <row r="1173" spans="14:15" ht="15">
      <c r="N1173" s="113"/>
      <c r="O1173" s="7"/>
    </row>
    <row r="1174" spans="14:15" ht="15">
      <c r="N1174" s="113"/>
      <c r="O1174" s="7"/>
    </row>
    <row r="1175" spans="14:15" ht="15">
      <c r="N1175" s="113"/>
      <c r="O1175" s="7"/>
    </row>
    <row r="1176" spans="14:15" ht="15">
      <c r="N1176" s="113"/>
      <c r="O1176" s="7"/>
    </row>
    <row r="1177" spans="14:15" ht="15">
      <c r="N1177" s="113"/>
      <c r="O1177" s="7"/>
    </row>
    <row r="1178" spans="14:15" ht="15">
      <c r="N1178" s="113"/>
      <c r="O1178" s="7"/>
    </row>
    <row r="1179" spans="14:15" ht="15">
      <c r="N1179" s="113"/>
      <c r="O1179" s="7"/>
    </row>
    <row r="1180" spans="14:15" ht="15">
      <c r="N1180" s="113"/>
      <c r="O1180" s="7"/>
    </row>
    <row r="1181" spans="14:15" ht="15">
      <c r="N1181" s="113"/>
      <c r="O1181" s="7"/>
    </row>
    <row r="1182" spans="14:15" ht="15">
      <c r="N1182" s="113"/>
      <c r="O1182" s="7"/>
    </row>
    <row r="1183" spans="14:15" ht="15">
      <c r="N1183" s="113"/>
      <c r="O1183" s="7"/>
    </row>
    <row r="1184" spans="14:15" ht="15">
      <c r="N1184" s="113"/>
      <c r="O1184" s="7"/>
    </row>
    <row r="1185" spans="14:15" ht="15">
      <c r="N1185" s="113"/>
      <c r="O1185" s="7"/>
    </row>
    <row r="1186" spans="14:15" ht="15">
      <c r="N1186" s="113"/>
      <c r="O1186" s="7"/>
    </row>
    <row r="1187" spans="14:15" ht="15">
      <c r="N1187" s="113"/>
      <c r="O1187" s="7"/>
    </row>
    <row r="1188" spans="14:15" ht="15">
      <c r="N1188" s="113"/>
      <c r="O1188" s="7"/>
    </row>
    <row r="1189" spans="14:15" ht="15">
      <c r="N1189" s="113"/>
      <c r="O1189" s="7"/>
    </row>
    <row r="1190" spans="14:15" ht="15">
      <c r="N1190" s="113"/>
      <c r="O1190" s="7"/>
    </row>
    <row r="1191" spans="14:15" ht="15">
      <c r="N1191" s="113"/>
      <c r="O1191" s="7"/>
    </row>
    <row r="1192" spans="14:15" ht="15">
      <c r="N1192" s="113"/>
      <c r="O1192" s="7"/>
    </row>
    <row r="1193" spans="14:15" ht="15">
      <c r="N1193" s="113"/>
      <c r="O1193" s="7"/>
    </row>
    <row r="1194" spans="14:15" ht="15">
      <c r="N1194" s="113"/>
      <c r="O1194" s="7"/>
    </row>
    <row r="1195" spans="14:15" ht="15">
      <c r="N1195" s="113"/>
      <c r="O1195" s="7"/>
    </row>
    <row r="1196" spans="14:15" ht="15">
      <c r="N1196" s="113"/>
      <c r="O1196" s="7"/>
    </row>
    <row r="1197" spans="14:15" ht="15">
      <c r="N1197" s="113"/>
      <c r="O1197" s="7"/>
    </row>
    <row r="1198" spans="14:15" ht="15">
      <c r="N1198" s="113"/>
      <c r="O1198" s="7"/>
    </row>
    <row r="1199" spans="14:15" ht="15">
      <c r="N1199" s="113"/>
      <c r="O1199" s="7"/>
    </row>
    <row r="1200" spans="14:15" ht="15">
      <c r="N1200" s="113"/>
      <c r="O1200" s="7"/>
    </row>
    <row r="1201" spans="14:15" ht="15">
      <c r="N1201" s="113"/>
      <c r="O1201" s="7"/>
    </row>
    <row r="1202" spans="14:15" ht="15">
      <c r="N1202" s="113"/>
      <c r="O1202" s="7"/>
    </row>
    <row r="1203" spans="14:15" ht="15">
      <c r="N1203" s="113"/>
      <c r="O1203" s="7"/>
    </row>
    <row r="1204" spans="14:15" ht="15">
      <c r="N1204" s="113"/>
      <c r="O1204" s="7"/>
    </row>
    <row r="1205" spans="14:15" ht="15">
      <c r="N1205" s="113"/>
      <c r="O1205" s="7"/>
    </row>
    <row r="1206" spans="14:15" ht="15">
      <c r="N1206" s="113"/>
      <c r="O1206" s="7"/>
    </row>
    <row r="1207" spans="14:15" ht="15">
      <c r="N1207" s="113"/>
      <c r="O1207" s="7"/>
    </row>
    <row r="1208" spans="14:15" ht="15">
      <c r="N1208" s="113"/>
      <c r="O1208" s="7"/>
    </row>
    <row r="1209" spans="14:15" ht="15">
      <c r="N1209" s="113"/>
      <c r="O1209" s="7"/>
    </row>
    <row r="1210" spans="14:15" ht="15">
      <c r="N1210" s="113"/>
      <c r="O1210" s="7"/>
    </row>
    <row r="1211" spans="14:15" ht="15">
      <c r="N1211" s="113"/>
      <c r="O1211" s="7"/>
    </row>
    <row r="1212" spans="14:15" ht="15">
      <c r="N1212" s="113"/>
      <c r="O1212" s="7"/>
    </row>
    <row r="1213" spans="14:15" ht="15">
      <c r="N1213" s="113"/>
      <c r="O1213" s="7"/>
    </row>
    <row r="1214" spans="14:15" ht="15">
      <c r="N1214" s="113"/>
      <c r="O1214" s="7"/>
    </row>
    <row r="1215" spans="14:15" ht="15">
      <c r="N1215" s="113"/>
      <c r="O1215" s="7"/>
    </row>
    <row r="1216" spans="14:15" ht="15">
      <c r="N1216" s="113"/>
      <c r="O1216" s="7"/>
    </row>
    <row r="1217" spans="14:15" ht="15">
      <c r="N1217" s="113"/>
      <c r="O1217" s="7"/>
    </row>
    <row r="1218" spans="14:15" ht="15">
      <c r="N1218" s="113"/>
      <c r="O1218" s="7"/>
    </row>
    <row r="1219" spans="14:15" ht="15">
      <c r="N1219" s="113"/>
      <c r="O1219" s="7"/>
    </row>
    <row r="1220" spans="14:15" ht="15">
      <c r="N1220" s="113"/>
      <c r="O1220" s="7"/>
    </row>
    <row r="1221" spans="14:15" ht="15">
      <c r="N1221" s="113"/>
      <c r="O1221" s="7"/>
    </row>
    <row r="1222" spans="14:15" ht="15">
      <c r="N1222" s="113"/>
      <c r="O1222" s="7"/>
    </row>
    <row r="1223" spans="14:15" ht="15">
      <c r="N1223" s="113"/>
      <c r="O1223" s="7"/>
    </row>
    <row r="1224" spans="14:15" ht="15">
      <c r="N1224" s="113"/>
      <c r="O1224" s="7"/>
    </row>
    <row r="1225" spans="14:15" ht="15">
      <c r="N1225" s="113"/>
      <c r="O1225" s="7"/>
    </row>
    <row r="1226" spans="14:15" ht="15">
      <c r="N1226" s="113"/>
      <c r="O1226" s="7"/>
    </row>
    <row r="1227" spans="14:15" ht="15">
      <c r="N1227" s="113"/>
      <c r="O1227" s="7"/>
    </row>
    <row r="1228" spans="14:15" ht="15">
      <c r="N1228" s="113"/>
      <c r="O1228" s="7"/>
    </row>
    <row r="1229" spans="14:15" ht="15">
      <c r="N1229" s="113"/>
      <c r="O1229" s="7"/>
    </row>
    <row r="1230" spans="14:15" ht="15">
      <c r="N1230" s="113"/>
      <c r="O1230" s="7"/>
    </row>
    <row r="1231" spans="14:15" ht="15">
      <c r="N1231" s="113"/>
      <c r="O1231" s="7"/>
    </row>
    <row r="1232" spans="14:15" ht="15">
      <c r="N1232" s="113"/>
      <c r="O1232" s="7"/>
    </row>
    <row r="1233" spans="14:15" ht="15">
      <c r="N1233" s="113"/>
      <c r="O1233" s="7"/>
    </row>
    <row r="1234" spans="14:15" ht="15">
      <c r="N1234" s="113"/>
      <c r="O1234" s="7"/>
    </row>
    <row r="1235" spans="14:15" ht="15">
      <c r="N1235" s="113"/>
      <c r="O1235" s="7"/>
    </row>
    <row r="1236" spans="14:15" ht="15">
      <c r="N1236" s="113"/>
      <c r="O1236" s="7"/>
    </row>
    <row r="1237" spans="14:15" ht="15">
      <c r="N1237" s="113"/>
      <c r="O1237" s="7"/>
    </row>
    <row r="1238" spans="14:15" ht="15">
      <c r="N1238" s="113"/>
      <c r="O1238" s="7"/>
    </row>
    <row r="1239" spans="14:15" ht="15">
      <c r="N1239" s="113"/>
      <c r="O1239" s="7"/>
    </row>
    <row r="1240" spans="14:15" ht="15">
      <c r="N1240" s="113"/>
      <c r="O1240" s="7"/>
    </row>
    <row r="1241" spans="14:15" ht="15">
      <c r="N1241" s="113"/>
      <c r="O1241" s="7"/>
    </row>
    <row r="1242" spans="14:15" ht="15">
      <c r="N1242" s="113"/>
      <c r="O1242" s="7"/>
    </row>
    <row r="1243" spans="14:15" ht="15">
      <c r="N1243" s="113"/>
      <c r="O1243" s="7"/>
    </row>
    <row r="1244" spans="14:15" ht="15">
      <c r="N1244" s="113"/>
      <c r="O1244" s="7"/>
    </row>
    <row r="1245" spans="14:15" ht="15">
      <c r="N1245" s="113"/>
      <c r="O1245" s="7"/>
    </row>
    <row r="1246" spans="14:15" ht="15">
      <c r="N1246" s="113"/>
      <c r="O1246" s="7"/>
    </row>
    <row r="1247" spans="14:15" ht="15">
      <c r="N1247" s="113"/>
      <c r="O1247" s="7"/>
    </row>
    <row r="1248" spans="14:15" ht="15">
      <c r="N1248" s="113"/>
      <c r="O1248" s="7"/>
    </row>
    <row r="1249" spans="14:15" ht="15">
      <c r="N1249" s="113"/>
      <c r="O1249" s="7"/>
    </row>
    <row r="1250" spans="14:15" ht="15">
      <c r="N1250" s="113"/>
      <c r="O1250" s="7"/>
    </row>
    <row r="1251" spans="14:15" ht="15">
      <c r="N1251" s="113"/>
      <c r="O1251" s="7"/>
    </row>
    <row r="1252" spans="14:15" ht="15">
      <c r="N1252" s="113"/>
      <c r="O1252" s="7"/>
    </row>
    <row r="1253" spans="14:15" ht="15">
      <c r="N1253" s="113"/>
      <c r="O1253" s="7"/>
    </row>
    <row r="1254" spans="14:15" ht="15">
      <c r="N1254" s="113"/>
      <c r="O1254" s="7"/>
    </row>
    <row r="1255" spans="14:15" ht="15">
      <c r="N1255" s="113"/>
      <c r="O1255" s="7"/>
    </row>
    <row r="1256" spans="14:15" ht="15">
      <c r="N1256" s="113"/>
      <c r="O1256" s="7"/>
    </row>
    <row r="1257" spans="14:15" ht="15">
      <c r="N1257" s="113"/>
      <c r="O1257" s="7"/>
    </row>
    <row r="1258" spans="14:15" ht="15">
      <c r="N1258" s="113"/>
      <c r="O1258" s="7"/>
    </row>
    <row r="1259" spans="14:15" ht="15">
      <c r="N1259" s="113"/>
      <c r="O1259" s="7"/>
    </row>
    <row r="1260" spans="14:15" ht="15">
      <c r="N1260" s="113"/>
      <c r="O1260" s="7"/>
    </row>
    <row r="1261" spans="14:15" ht="15">
      <c r="N1261" s="113"/>
      <c r="O1261" s="7"/>
    </row>
    <row r="1262" spans="14:15" ht="15">
      <c r="N1262" s="113"/>
      <c r="O1262" s="7"/>
    </row>
    <row r="1263" spans="14:15" ht="15">
      <c r="N1263" s="113"/>
      <c r="O1263" s="7"/>
    </row>
    <row r="1264" spans="14:15" ht="15">
      <c r="N1264" s="113"/>
      <c r="O1264" s="7"/>
    </row>
    <row r="1265" spans="14:15" ht="15">
      <c r="N1265" s="113"/>
      <c r="O1265" s="7"/>
    </row>
    <row r="1266" spans="14:15" ht="15">
      <c r="N1266" s="113"/>
      <c r="O1266" s="7"/>
    </row>
    <row r="1267" spans="14:15" ht="15">
      <c r="N1267" s="113"/>
      <c r="O1267" s="7"/>
    </row>
    <row r="1268" spans="14:15" ht="15">
      <c r="N1268" s="113"/>
      <c r="O1268" s="7"/>
    </row>
    <row r="1269" spans="14:15" ht="15">
      <c r="N1269" s="113"/>
      <c r="O1269" s="7"/>
    </row>
    <row r="1270" spans="14:15" ht="15">
      <c r="N1270" s="113"/>
      <c r="O1270" s="7"/>
    </row>
    <row r="1271" spans="14:15" ht="15">
      <c r="N1271" s="113"/>
      <c r="O1271" s="7"/>
    </row>
    <row r="1272" spans="14:15" ht="15">
      <c r="N1272" s="113"/>
      <c r="O1272" s="7"/>
    </row>
    <row r="1273" spans="14:15" ht="15">
      <c r="N1273" s="113"/>
      <c r="O1273" s="7"/>
    </row>
    <row r="1274" spans="14:15" ht="15">
      <c r="N1274" s="113"/>
      <c r="O1274" s="7"/>
    </row>
    <row r="1275" spans="14:15" ht="15">
      <c r="N1275" s="113"/>
      <c r="O1275" s="7"/>
    </row>
    <row r="1276" spans="14:15" ht="15">
      <c r="N1276" s="113"/>
      <c r="O1276" s="7"/>
    </row>
    <row r="1277" spans="14:15" ht="15">
      <c r="N1277" s="113"/>
      <c r="O1277" s="7"/>
    </row>
    <row r="1278" spans="14:15" ht="15">
      <c r="N1278" s="113"/>
      <c r="O1278" s="7"/>
    </row>
    <row r="1279" spans="14:15" ht="15">
      <c r="N1279" s="113"/>
      <c r="O1279" s="7"/>
    </row>
    <row r="1280" spans="14:15" ht="15">
      <c r="N1280" s="113"/>
      <c r="O1280" s="7"/>
    </row>
    <row r="1281" spans="14:15" ht="15">
      <c r="N1281" s="113"/>
      <c r="O1281" s="7"/>
    </row>
    <row r="1282" spans="14:15" ht="15">
      <c r="N1282" s="113"/>
      <c r="O1282" s="7"/>
    </row>
    <row r="1283" spans="14:15" ht="15">
      <c r="N1283" s="113"/>
      <c r="O1283" s="7"/>
    </row>
    <row r="1284" spans="14:15" ht="15">
      <c r="N1284" s="113"/>
      <c r="O1284" s="7"/>
    </row>
    <row r="1285" spans="14:15" ht="15">
      <c r="N1285" s="113"/>
      <c r="O1285" s="7"/>
    </row>
    <row r="1286" spans="14:15" ht="15">
      <c r="N1286" s="113"/>
      <c r="O1286" s="7"/>
    </row>
    <row r="1287" spans="14:15" ht="15">
      <c r="N1287" s="113"/>
      <c r="O1287" s="7"/>
    </row>
    <row r="1288" spans="14:15" ht="15">
      <c r="N1288" s="113"/>
      <c r="O1288" s="7"/>
    </row>
    <row r="1289" spans="14:15" ht="15">
      <c r="N1289" s="113"/>
      <c r="O1289" s="7"/>
    </row>
    <row r="1290" spans="14:15" ht="15">
      <c r="N1290" s="113"/>
      <c r="O1290" s="7"/>
    </row>
    <row r="1291" spans="14:15" ht="15">
      <c r="N1291" s="113"/>
      <c r="O1291" s="7"/>
    </row>
    <row r="1292" spans="14:15" ht="15">
      <c r="N1292" s="113"/>
      <c r="O1292" s="7"/>
    </row>
    <row r="1293" spans="14:15" ht="15">
      <c r="N1293" s="113"/>
      <c r="O1293" s="7"/>
    </row>
    <row r="1294" spans="14:15" ht="15">
      <c r="N1294" s="113"/>
      <c r="O1294" s="7"/>
    </row>
    <row r="1295" spans="14:15" ht="15">
      <c r="N1295" s="113"/>
      <c r="O1295" s="7"/>
    </row>
    <row r="1296" spans="14:15" ht="15">
      <c r="N1296" s="113"/>
      <c r="O1296" s="7"/>
    </row>
    <row r="1297" spans="14:15" ht="15">
      <c r="N1297" s="113"/>
      <c r="O1297" s="7"/>
    </row>
    <row r="1298" spans="14:15" ht="15">
      <c r="N1298" s="113"/>
      <c r="O1298" s="7"/>
    </row>
    <row r="1299" spans="14:15" ht="15">
      <c r="N1299" s="113"/>
      <c r="O1299" s="7"/>
    </row>
    <row r="1300" spans="14:15" ht="15">
      <c r="N1300" s="113"/>
      <c r="O1300" s="7"/>
    </row>
    <row r="1301" spans="14:15" ht="15">
      <c r="N1301" s="113"/>
      <c r="O1301" s="7"/>
    </row>
    <row r="1302" spans="14:15" ht="15">
      <c r="N1302" s="113"/>
      <c r="O1302" s="7"/>
    </row>
    <row r="1303" spans="14:15" ht="15">
      <c r="N1303" s="113"/>
      <c r="O1303" s="7"/>
    </row>
    <row r="1304" spans="14:15" ht="15">
      <c r="N1304" s="113"/>
      <c r="O1304" s="7"/>
    </row>
    <row r="1305" spans="14:15" ht="15">
      <c r="N1305" s="113"/>
      <c r="O1305" s="7"/>
    </row>
    <row r="1306" spans="14:15" ht="15">
      <c r="N1306" s="113"/>
      <c r="O1306" s="7"/>
    </row>
    <row r="1307" spans="14:15" ht="15">
      <c r="N1307" s="113"/>
      <c r="O1307" s="7"/>
    </row>
    <row r="1308" spans="14:15" ht="15">
      <c r="N1308" s="113"/>
      <c r="O1308" s="7"/>
    </row>
    <row r="1309" spans="14:15" ht="15">
      <c r="N1309" s="113"/>
      <c r="O1309" s="7"/>
    </row>
    <row r="1310" spans="14:15" ht="15">
      <c r="N1310" s="113"/>
      <c r="O1310" s="7"/>
    </row>
    <row r="1311" spans="14:15" ht="15">
      <c r="N1311" s="113"/>
      <c r="O1311" s="7"/>
    </row>
    <row r="1312" spans="14:15" ht="15">
      <c r="N1312" s="113"/>
      <c r="O1312" s="7"/>
    </row>
    <row r="1313" spans="14:15" ht="15">
      <c r="N1313" s="113"/>
      <c r="O1313" s="7"/>
    </row>
    <row r="1314" spans="14:15" ht="15">
      <c r="N1314" s="113"/>
      <c r="O1314" s="7"/>
    </row>
    <row r="1315" spans="14:15" ht="15">
      <c r="N1315" s="113"/>
      <c r="O1315" s="7"/>
    </row>
    <row r="1316" spans="14:15" ht="15">
      <c r="N1316" s="113"/>
      <c r="O1316" s="7"/>
    </row>
    <row r="1317" spans="14:15" ht="15">
      <c r="N1317" s="113"/>
      <c r="O1317" s="7"/>
    </row>
    <row r="1318" spans="14:15" ht="15">
      <c r="N1318" s="113"/>
      <c r="O1318" s="7"/>
    </row>
    <row r="1319" spans="14:15" ht="15">
      <c r="N1319" s="113"/>
      <c r="O1319" s="7"/>
    </row>
    <row r="1320" spans="14:15" ht="15">
      <c r="N1320" s="113"/>
      <c r="O1320" s="7"/>
    </row>
    <row r="1321" spans="14:15" ht="15">
      <c r="N1321" s="113"/>
      <c r="O1321" s="7"/>
    </row>
    <row r="1322" spans="14:15" ht="15">
      <c r="N1322" s="113"/>
      <c r="O1322" s="7"/>
    </row>
    <row r="1323" spans="14:15" ht="15">
      <c r="N1323" s="113"/>
      <c r="O1323" s="7"/>
    </row>
    <row r="1324" spans="14:15" ht="15">
      <c r="N1324" s="113"/>
      <c r="O1324" s="7"/>
    </row>
    <row r="1325" spans="14:15" ht="15">
      <c r="N1325" s="113"/>
      <c r="O1325" s="7"/>
    </row>
    <row r="1326" spans="14:15" ht="15">
      <c r="N1326" s="113"/>
      <c r="O1326" s="7"/>
    </row>
    <row r="1327" spans="14:15" ht="15">
      <c r="N1327" s="113"/>
      <c r="O1327" s="7"/>
    </row>
    <row r="1328" spans="14:15" ht="15">
      <c r="N1328" s="113"/>
      <c r="O1328" s="7"/>
    </row>
    <row r="1329" spans="14:15" ht="15">
      <c r="N1329" s="113"/>
      <c r="O1329" s="7"/>
    </row>
    <row r="1330" spans="14:15" ht="15">
      <c r="N1330" s="113"/>
      <c r="O1330" s="7"/>
    </row>
    <row r="1331" spans="14:15" ht="15">
      <c r="N1331" s="113"/>
      <c r="O1331" s="7"/>
    </row>
    <row r="1332" spans="14:15" ht="15">
      <c r="N1332" s="113"/>
      <c r="O1332" s="7"/>
    </row>
    <row r="1333" spans="14:15" ht="15">
      <c r="N1333" s="113"/>
      <c r="O1333" s="7"/>
    </row>
    <row r="1334" spans="14:15" ht="15">
      <c r="N1334" s="113"/>
      <c r="O1334" s="7"/>
    </row>
    <row r="1335" spans="14:15" ht="15">
      <c r="N1335" s="113"/>
      <c r="O1335" s="7"/>
    </row>
    <row r="1336" spans="14:15" ht="15">
      <c r="N1336" s="113"/>
      <c r="O1336" s="7"/>
    </row>
    <row r="1337" spans="14:15" ht="15">
      <c r="N1337" s="113"/>
      <c r="O1337" s="7"/>
    </row>
    <row r="1338" spans="14:15" ht="15">
      <c r="N1338" s="113"/>
      <c r="O1338" s="7"/>
    </row>
    <row r="1339" spans="14:15" ht="15">
      <c r="N1339" s="113"/>
      <c r="O1339" s="7"/>
    </row>
    <row r="1340" spans="14:15" ht="15">
      <c r="N1340" s="113"/>
      <c r="O1340" s="7"/>
    </row>
    <row r="1341" spans="14:15" ht="15">
      <c r="N1341" s="113"/>
      <c r="O1341" s="7"/>
    </row>
    <row r="1342" spans="14:15" ht="15">
      <c r="N1342" s="113"/>
      <c r="O1342" s="7"/>
    </row>
    <row r="1343" spans="14:15" ht="15">
      <c r="N1343" s="113"/>
      <c r="O1343" s="7"/>
    </row>
    <row r="1344" spans="14:15" ht="15">
      <c r="N1344" s="113"/>
      <c r="O1344" s="7"/>
    </row>
    <row r="1345" spans="14:15" ht="15">
      <c r="N1345" s="113"/>
      <c r="O1345" s="7"/>
    </row>
    <row r="1346" spans="14:15" ht="15">
      <c r="N1346" s="113"/>
      <c r="O1346" s="7"/>
    </row>
    <row r="1347" spans="14:15" ht="15">
      <c r="N1347" s="113"/>
      <c r="O1347" s="7"/>
    </row>
    <row r="1348" spans="14:15" ht="15">
      <c r="N1348" s="113"/>
      <c r="O1348" s="7"/>
    </row>
    <row r="1349" spans="14:15" ht="15">
      <c r="N1349" s="113"/>
      <c r="O1349" s="7"/>
    </row>
    <row r="1350" spans="14:15" ht="15">
      <c r="N1350" s="113"/>
      <c r="O1350" s="7"/>
    </row>
    <row r="1351" spans="14:15" ht="15">
      <c r="N1351" s="113"/>
      <c r="O1351" s="7"/>
    </row>
    <row r="1352" spans="14:15" ht="15">
      <c r="N1352" s="113"/>
      <c r="O1352" s="7"/>
    </row>
    <row r="1353" spans="14:15" ht="15">
      <c r="N1353" s="113"/>
      <c r="O1353" s="7"/>
    </row>
    <row r="1354" spans="14:15" ht="15">
      <c r="N1354" s="113"/>
      <c r="O1354" s="7"/>
    </row>
    <row r="1355" spans="14:15" ht="15">
      <c r="N1355" s="113"/>
      <c r="O1355" s="7"/>
    </row>
    <row r="1356" spans="14:15" ht="15">
      <c r="N1356" s="113"/>
      <c r="O1356" s="7"/>
    </row>
    <row r="1357" spans="14:15" ht="15">
      <c r="N1357" s="113"/>
      <c r="O1357" s="7"/>
    </row>
    <row r="1358" spans="14:15" ht="15">
      <c r="N1358" s="113"/>
      <c r="O1358" s="7"/>
    </row>
    <row r="1359" spans="14:15" ht="15">
      <c r="N1359" s="113"/>
      <c r="O1359" s="7"/>
    </row>
    <row r="1360" spans="14:15" ht="15">
      <c r="N1360" s="113"/>
      <c r="O1360" s="7"/>
    </row>
    <row r="1361" spans="14:15" ht="15">
      <c r="N1361" s="113"/>
      <c r="O1361" s="7"/>
    </row>
    <row r="1362" spans="14:15" ht="15">
      <c r="N1362" s="113"/>
      <c r="O1362" s="7"/>
    </row>
    <row r="1363" spans="14:15" ht="15">
      <c r="N1363" s="113"/>
      <c r="O1363" s="7"/>
    </row>
    <row r="1364" spans="14:15" ht="15">
      <c r="N1364" s="113"/>
      <c r="O1364" s="7"/>
    </row>
    <row r="1365" spans="14:15" ht="15">
      <c r="N1365" s="113"/>
      <c r="O1365" s="7"/>
    </row>
    <row r="1366" spans="14:15" ht="15">
      <c r="N1366" s="113"/>
      <c r="O1366" s="7"/>
    </row>
    <row r="1367" spans="14:15" ht="15">
      <c r="N1367" s="113"/>
      <c r="O1367" s="7"/>
    </row>
    <row r="1368" spans="14:15" ht="15">
      <c r="N1368" s="113"/>
      <c r="O1368" s="7"/>
    </row>
    <row r="1369" spans="14:15" ht="15">
      <c r="N1369" s="113"/>
      <c r="O1369" s="7"/>
    </row>
    <row r="1370" spans="14:15" ht="15">
      <c r="N1370" s="113"/>
      <c r="O1370" s="7"/>
    </row>
    <row r="1371" spans="14:15" ht="15">
      <c r="N1371" s="113"/>
      <c r="O1371" s="7"/>
    </row>
    <row r="1372" spans="14:15" ht="15">
      <c r="N1372" s="113"/>
      <c r="O1372" s="7"/>
    </row>
    <row r="1373" spans="14:15" ht="15">
      <c r="N1373" s="113"/>
      <c r="O1373" s="7"/>
    </row>
    <row r="1374" spans="14:15" ht="15">
      <c r="N1374" s="113"/>
      <c r="O1374" s="7"/>
    </row>
    <row r="1375" spans="14:15" ht="15">
      <c r="N1375" s="113"/>
      <c r="O1375" s="7"/>
    </row>
    <row r="1376" spans="14:15" ht="15">
      <c r="N1376" s="113"/>
      <c r="O1376" s="7"/>
    </row>
    <row r="1377" spans="14:15" ht="15">
      <c r="N1377" s="113"/>
      <c r="O1377" s="7"/>
    </row>
    <row r="1378" spans="14:15" ht="15">
      <c r="N1378" s="113"/>
      <c r="O1378" s="7"/>
    </row>
    <row r="1379" spans="14:15" ht="15">
      <c r="N1379" s="113"/>
      <c r="O1379" s="7"/>
    </row>
    <row r="1380" spans="14:15" ht="15">
      <c r="N1380" s="113"/>
      <c r="O1380" s="7"/>
    </row>
    <row r="1381" spans="14:15" ht="15">
      <c r="N1381" s="113"/>
      <c r="O1381" s="7"/>
    </row>
    <row r="1382" spans="14:15" ht="15">
      <c r="N1382" s="113"/>
      <c r="O1382" s="7"/>
    </row>
    <row r="1383" spans="14:15" ht="15">
      <c r="N1383" s="113"/>
      <c r="O1383" s="7"/>
    </row>
    <row r="1384" spans="14:15" ht="15">
      <c r="N1384" s="113"/>
      <c r="O1384" s="7"/>
    </row>
    <row r="1385" spans="14:15" ht="15">
      <c r="N1385" s="113"/>
      <c r="O1385" s="7"/>
    </row>
    <row r="1386" spans="14:15" ht="15">
      <c r="N1386" s="113"/>
      <c r="O1386" s="7"/>
    </row>
    <row r="1387" spans="14:15" ht="15">
      <c r="N1387" s="113"/>
      <c r="O1387" s="7"/>
    </row>
    <row r="1388" spans="14:15" ht="15">
      <c r="N1388" s="113"/>
      <c r="O1388" s="7"/>
    </row>
    <row r="1389" spans="14:15" ht="15">
      <c r="N1389" s="113"/>
      <c r="O1389" s="7"/>
    </row>
    <row r="1390" spans="14:15" ht="15">
      <c r="N1390" s="113"/>
      <c r="O1390" s="7"/>
    </row>
    <row r="1391" spans="14:15" ht="15">
      <c r="N1391" s="113"/>
      <c r="O1391" s="7"/>
    </row>
    <row r="1392" spans="14:15" ht="15">
      <c r="N1392" s="113"/>
      <c r="O1392" s="7"/>
    </row>
    <row r="1393" spans="14:15" ht="15">
      <c r="N1393" s="113"/>
      <c r="O1393" s="7"/>
    </row>
    <row r="1394" spans="14:15" ht="15">
      <c r="N1394" s="113"/>
      <c r="O1394" s="7"/>
    </row>
    <row r="1395" spans="14:15" ht="15">
      <c r="N1395" s="113"/>
      <c r="O1395" s="7"/>
    </row>
    <row r="1396" spans="14:15" ht="15">
      <c r="N1396" s="113"/>
      <c r="O1396" s="7"/>
    </row>
    <row r="1397" spans="14:15" ht="15">
      <c r="N1397" s="113"/>
      <c r="O1397" s="7"/>
    </row>
    <row r="1398" spans="14:15" ht="15">
      <c r="N1398" s="113"/>
      <c r="O1398" s="7"/>
    </row>
    <row r="1399" spans="14:15" ht="15">
      <c r="N1399" s="113"/>
      <c r="O1399" s="7"/>
    </row>
    <row r="1400" spans="14:15" ht="15">
      <c r="N1400" s="113"/>
      <c r="O1400" s="7"/>
    </row>
    <row r="1401" spans="14:15" ht="15">
      <c r="N1401" s="113"/>
      <c r="O1401" s="7"/>
    </row>
    <row r="1402" spans="14:15" ht="15">
      <c r="N1402" s="113"/>
      <c r="O1402" s="7"/>
    </row>
    <row r="1403" spans="14:15" ht="15">
      <c r="N1403" s="113"/>
      <c r="O1403" s="7"/>
    </row>
    <row r="1404" spans="14:15" ht="15">
      <c r="N1404" s="113"/>
      <c r="O1404" s="7"/>
    </row>
    <row r="1405" spans="14:15" ht="15">
      <c r="N1405" s="113"/>
      <c r="O1405" s="7"/>
    </row>
    <row r="1406" spans="14:15" ht="15">
      <c r="N1406" s="113"/>
      <c r="O1406" s="7"/>
    </row>
    <row r="1407" spans="14:15" ht="15">
      <c r="N1407" s="113"/>
      <c r="O1407" s="7"/>
    </row>
    <row r="1408" spans="14:15" ht="15">
      <c r="N1408" s="113"/>
      <c r="O1408" s="7"/>
    </row>
    <row r="1409" spans="14:15" ht="15">
      <c r="N1409" s="113"/>
      <c r="O1409" s="7"/>
    </row>
    <row r="1410" spans="14:15" ht="15">
      <c r="N1410" s="113"/>
      <c r="O1410" s="7"/>
    </row>
    <row r="1411" spans="14:15" ht="15">
      <c r="N1411" s="113"/>
      <c r="O1411" s="7"/>
    </row>
    <row r="1412" spans="14:15" ht="15">
      <c r="N1412" s="113"/>
      <c r="O1412" s="7"/>
    </row>
    <row r="1413" spans="14:15" ht="15">
      <c r="N1413" s="113"/>
      <c r="O1413" s="7"/>
    </row>
    <row r="1414" spans="14:15" ht="15">
      <c r="N1414" s="113"/>
      <c r="O1414" s="7"/>
    </row>
    <row r="1415" spans="14:15" ht="15">
      <c r="N1415" s="113"/>
      <c r="O1415" s="7"/>
    </row>
    <row r="1416" spans="14:15" ht="15">
      <c r="N1416" s="113"/>
      <c r="O1416" s="7"/>
    </row>
    <row r="1417" spans="14:15" ht="15">
      <c r="N1417" s="113"/>
      <c r="O1417" s="7"/>
    </row>
    <row r="1418" spans="14:15" ht="15">
      <c r="N1418" s="113"/>
      <c r="O1418" s="7"/>
    </row>
    <row r="1419" spans="14:15" ht="15">
      <c r="N1419" s="113"/>
      <c r="O1419" s="7"/>
    </row>
    <row r="1420" spans="14:15" ht="15">
      <c r="N1420" s="113"/>
      <c r="O1420" s="7"/>
    </row>
    <row r="1421" spans="14:15" ht="15">
      <c r="N1421" s="113"/>
      <c r="O1421" s="7"/>
    </row>
    <row r="1422" spans="14:15" ht="15">
      <c r="N1422" s="113"/>
      <c r="O1422" s="7"/>
    </row>
    <row r="1423" spans="14:15" ht="15">
      <c r="N1423" s="113"/>
      <c r="O1423" s="7"/>
    </row>
    <row r="1424" spans="14:15" ht="15">
      <c r="N1424" s="113"/>
      <c r="O1424" s="7"/>
    </row>
    <row r="1425" spans="14:15" ht="15">
      <c r="N1425" s="113"/>
      <c r="O1425" s="7"/>
    </row>
    <row r="1426" spans="14:15" ht="15">
      <c r="N1426" s="113"/>
      <c r="O1426" s="7"/>
    </row>
    <row r="1427" spans="14:15" ht="15">
      <c r="N1427" s="113"/>
      <c r="O1427" s="7"/>
    </row>
    <row r="1428" spans="14:15" ht="15">
      <c r="N1428" s="113"/>
      <c r="O1428" s="7"/>
    </row>
    <row r="1429" spans="14:15" ht="15">
      <c r="N1429" s="113"/>
      <c r="O1429" s="7"/>
    </row>
    <row r="1430" spans="14:15" ht="15">
      <c r="N1430" s="113"/>
      <c r="O1430" s="7"/>
    </row>
    <row r="1431" spans="14:15" ht="15">
      <c r="N1431" s="113"/>
      <c r="O1431" s="7"/>
    </row>
    <row r="1432" spans="14:15" ht="15">
      <c r="N1432" s="113"/>
      <c r="O1432" s="7"/>
    </row>
    <row r="1433" spans="14:15" ht="15">
      <c r="N1433" s="113"/>
      <c r="O1433" s="7"/>
    </row>
    <row r="1434" spans="14:15" ht="15">
      <c r="N1434" s="113"/>
      <c r="O1434" s="7"/>
    </row>
    <row r="1435" spans="14:15" ht="15">
      <c r="N1435" s="113"/>
      <c r="O1435" s="7"/>
    </row>
    <row r="1436" spans="14:15" ht="15">
      <c r="N1436" s="113"/>
      <c r="O1436" s="7"/>
    </row>
    <row r="1437" spans="14:15" ht="15">
      <c r="N1437" s="113"/>
      <c r="O1437" s="7"/>
    </row>
    <row r="1438" spans="14:15" ht="15">
      <c r="N1438" s="113"/>
      <c r="O1438" s="7"/>
    </row>
    <row r="1439" spans="14:15" ht="15">
      <c r="N1439" s="113"/>
      <c r="O1439" s="7"/>
    </row>
    <row r="1440" spans="14:15" ht="15">
      <c r="N1440" s="113"/>
      <c r="O1440" s="7"/>
    </row>
    <row r="1441" spans="14:15" ht="15">
      <c r="N1441" s="113"/>
      <c r="O1441" s="7"/>
    </row>
    <row r="1442" spans="14:15" ht="15">
      <c r="N1442" s="113"/>
      <c r="O1442" s="7"/>
    </row>
    <row r="1443" spans="14:15" ht="15">
      <c r="N1443" s="113"/>
      <c r="O1443" s="7"/>
    </row>
    <row r="1444" spans="14:15" ht="15">
      <c r="N1444" s="113"/>
      <c r="O1444" s="7"/>
    </row>
    <row r="1445" spans="14:15" ht="15">
      <c r="N1445" s="113"/>
      <c r="O1445" s="7"/>
    </row>
    <row r="1446" spans="14:15" ht="15">
      <c r="N1446" s="113"/>
      <c r="O1446" s="7"/>
    </row>
    <row r="1447" spans="14:15" ht="15">
      <c r="N1447" s="113"/>
      <c r="O1447" s="7"/>
    </row>
    <row r="1448" spans="14:15" ht="15">
      <c r="N1448" s="113"/>
      <c r="O1448" s="7"/>
    </row>
    <row r="1449" spans="14:15" ht="15">
      <c r="N1449" s="113"/>
      <c r="O1449" s="7"/>
    </row>
    <row r="1450" spans="14:15" ht="15">
      <c r="N1450" s="113"/>
      <c r="O1450" s="7"/>
    </row>
    <row r="1451" spans="14:15" ht="15">
      <c r="N1451" s="113"/>
      <c r="O1451" s="7"/>
    </row>
    <row r="1452" spans="14:15" ht="15">
      <c r="N1452" s="113"/>
      <c r="O1452" s="7"/>
    </row>
    <row r="1453" spans="14:15" ht="15">
      <c r="N1453" s="113"/>
      <c r="O1453" s="7"/>
    </row>
    <row r="1454" spans="14:15" ht="15">
      <c r="N1454" s="113"/>
      <c r="O1454" s="7"/>
    </row>
    <row r="1455" spans="14:15" ht="15">
      <c r="N1455" s="113"/>
      <c r="O1455" s="7"/>
    </row>
    <row r="1456" spans="14:15" ht="15">
      <c r="N1456" s="113"/>
      <c r="O1456" s="7"/>
    </row>
    <row r="1457" spans="14:15" ht="15">
      <c r="N1457" s="113"/>
      <c r="O1457" s="7"/>
    </row>
    <row r="1458" spans="14:15" ht="15">
      <c r="N1458" s="113"/>
      <c r="O1458" s="7"/>
    </row>
    <row r="1459" spans="14:15" ht="15">
      <c r="N1459" s="113"/>
      <c r="O1459" s="7"/>
    </row>
    <row r="1460" spans="14:15" ht="15">
      <c r="N1460" s="113"/>
      <c r="O1460" s="7"/>
    </row>
    <row r="1461" spans="14:15" ht="15">
      <c r="N1461" s="113"/>
      <c r="O1461" s="7"/>
    </row>
    <row r="1462" spans="14:15" ht="15">
      <c r="N1462" s="113"/>
      <c r="O1462" s="7"/>
    </row>
    <row r="1463" spans="14:15" ht="15">
      <c r="N1463" s="113"/>
      <c r="O1463" s="7"/>
    </row>
    <row r="1464" spans="14:15" ht="15">
      <c r="N1464" s="113"/>
      <c r="O1464" s="7"/>
    </row>
    <row r="1465" spans="14:15" ht="15">
      <c r="N1465" s="113"/>
      <c r="O1465" s="7"/>
    </row>
    <row r="1466" spans="14:15" ht="15">
      <c r="N1466" s="113"/>
      <c r="O1466" s="7"/>
    </row>
    <row r="1467" spans="14:15" ht="15">
      <c r="N1467" s="113"/>
      <c r="O1467" s="7"/>
    </row>
    <row r="1468" spans="14:15" ht="15">
      <c r="N1468" s="113"/>
      <c r="O1468" s="7"/>
    </row>
    <row r="1469" spans="14:15" ht="15">
      <c r="N1469" s="113"/>
      <c r="O1469" s="7"/>
    </row>
    <row r="1470" spans="14:15" ht="15">
      <c r="N1470" s="113"/>
      <c r="O1470" s="7"/>
    </row>
    <row r="1471" spans="14:15" ht="15">
      <c r="N1471" s="113"/>
      <c r="O1471" s="7"/>
    </row>
    <row r="1472" spans="14:15" ht="15">
      <c r="N1472" s="113"/>
      <c r="O1472" s="7"/>
    </row>
    <row r="1473" spans="14:15" ht="15">
      <c r="N1473" s="113"/>
      <c r="O1473" s="7"/>
    </row>
    <row r="1474" spans="14:15" ht="15">
      <c r="N1474" s="113"/>
      <c r="O1474" s="7"/>
    </row>
    <row r="1475" spans="14:15" ht="15">
      <c r="N1475" s="113"/>
      <c r="O1475" s="7"/>
    </row>
    <row r="1476" spans="14:15" ht="15">
      <c r="N1476" s="113"/>
      <c r="O1476" s="7"/>
    </row>
    <row r="1477" spans="14:15" ht="15">
      <c r="N1477" s="113"/>
      <c r="O1477" s="7"/>
    </row>
    <row r="1478" ht="15">
      <c r="N1478" s="113"/>
    </row>
    <row r="1479" ht="15">
      <c r="N1479" s="113"/>
    </row>
    <row r="1480" ht="15">
      <c r="N1480" s="113"/>
    </row>
    <row r="1481" ht="15">
      <c r="N1481" s="113"/>
    </row>
    <row r="1482" ht="15">
      <c r="N1482" s="113"/>
    </row>
    <row r="1483" ht="15">
      <c r="N1483" s="113"/>
    </row>
    <row r="1484" ht="15">
      <c r="N1484" s="113"/>
    </row>
  </sheetData>
  <sheetProtection/>
  <mergeCells count="15">
    <mergeCell ref="A3:A4"/>
    <mergeCell ref="I3:I4"/>
    <mergeCell ref="B3:B4"/>
    <mergeCell ref="G3:G4"/>
    <mergeCell ref="H3:H4"/>
    <mergeCell ref="I1:N1"/>
    <mergeCell ref="I335:J335"/>
    <mergeCell ref="N3:N4"/>
    <mergeCell ref="K3:K4"/>
    <mergeCell ref="C3:C4"/>
    <mergeCell ref="J3:J4"/>
    <mergeCell ref="L3:L4"/>
    <mergeCell ref="N208:N214"/>
    <mergeCell ref="L335:M335"/>
    <mergeCell ref="A2:J2"/>
  </mergeCells>
  <printOptions horizontalCentered="1"/>
  <pageMargins left="0" right="0" top="0" bottom="0" header="0" footer="0"/>
  <pageSetup horizontalDpi="300" verticalDpi="300" orientation="landscape" paperSize="9" scale="72" r:id="rId1"/>
  <rowBreaks count="13" manualBreakCount="13">
    <brk id="30" max="13" man="1"/>
    <brk id="59" max="13" man="1"/>
    <brk id="92" max="13" man="1"/>
    <brk id="122" max="13" man="1"/>
    <brk id="140" max="13" man="1"/>
    <brk id="170" max="13" man="1"/>
    <brk id="197" max="13" man="1"/>
    <brk id="227" max="13" man="1"/>
    <brk id="251" max="13" man="1"/>
    <brk id="281" max="13" man="1"/>
    <brk id="314" max="13" man="1"/>
    <brk id="359" max="13" man="1"/>
    <brk id="373" max="255" man="1"/>
  </rowBreaks>
  <colBreaks count="2" manualBreakCount="2">
    <brk id="15" max="65535" man="1"/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Marková</cp:lastModifiedBy>
  <cp:lastPrinted>2014-04-03T17:48:50Z</cp:lastPrinted>
  <dcterms:created xsi:type="dcterms:W3CDTF">2000-01-19T11:36:41Z</dcterms:created>
  <dcterms:modified xsi:type="dcterms:W3CDTF">2014-04-03T17:49:35Z</dcterms:modified>
  <cp:category/>
  <cp:version/>
  <cp:contentType/>
  <cp:contentStatus/>
</cp:coreProperties>
</file>