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2\Schválený rozpočet\"/>
    </mc:Choice>
  </mc:AlternateContent>
  <xr:revisionPtr revIDLastSave="0" documentId="8_{1F2FA16E-9CD2-4EBF-84C4-7E214CB4BF2B}" xr6:coauthVersionLast="47" xr6:coauthVersionMax="47" xr10:uidLastSave="{00000000-0000-0000-0000-000000000000}"/>
  <bookViews>
    <workbookView xWindow="3900" yWindow="375" windowWidth="22815" windowHeight="171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výdaje" sheetId="3" r:id="rId3"/>
    <sheet name="List1" sheetId="4" r:id="rId4"/>
  </sheets>
  <definedNames>
    <definedName name="_xlnm.Print_Area" localSheetId="2">'Rozpočet - výdaje'!$A$1:$Q$424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132" i="3" l="1"/>
  <c r="N132" i="3"/>
  <c r="M132" i="3"/>
  <c r="O32" i="3"/>
  <c r="N32" i="3"/>
  <c r="M32" i="3"/>
  <c r="O106" i="3"/>
  <c r="N106" i="3"/>
  <c r="M106" i="3"/>
  <c r="O415" i="3"/>
  <c r="N415" i="3"/>
  <c r="M415" i="3"/>
  <c r="O410" i="3"/>
  <c r="N410" i="3"/>
  <c r="M410" i="3"/>
  <c r="O403" i="3"/>
  <c r="N403" i="3"/>
  <c r="M403" i="3"/>
  <c r="O398" i="3"/>
  <c r="N398" i="3"/>
  <c r="M398" i="3"/>
  <c r="O394" i="3"/>
  <c r="N394" i="3"/>
  <c r="M394" i="3"/>
  <c r="O329" i="3"/>
  <c r="N329" i="3"/>
  <c r="M329" i="3"/>
  <c r="O217" i="3"/>
  <c r="N217" i="3"/>
  <c r="M217" i="3"/>
  <c r="O197" i="3"/>
  <c r="N197" i="3"/>
  <c r="M197" i="3"/>
  <c r="P190" i="3"/>
  <c r="O190" i="3"/>
  <c r="N190" i="3"/>
  <c r="M190" i="3"/>
  <c r="O178" i="3"/>
  <c r="N178" i="3"/>
  <c r="M178" i="3"/>
  <c r="O164" i="3"/>
  <c r="N164" i="3"/>
  <c r="M164" i="3"/>
  <c r="P174" i="3"/>
  <c r="O154" i="3"/>
  <c r="N154" i="3"/>
  <c r="M154" i="3"/>
  <c r="P141" i="3"/>
  <c r="O141" i="3"/>
  <c r="N141" i="3"/>
  <c r="M141" i="3"/>
  <c r="O221" i="3"/>
  <c r="N221" i="3"/>
  <c r="M221" i="3"/>
  <c r="O225" i="3"/>
  <c r="N225" i="3"/>
  <c r="M225" i="3"/>
  <c r="O229" i="3"/>
  <c r="N229" i="3"/>
  <c r="M229" i="3"/>
  <c r="O242" i="3"/>
  <c r="N242" i="3"/>
  <c r="M242" i="3"/>
  <c r="O256" i="3"/>
  <c r="N256" i="3"/>
  <c r="M256" i="3"/>
  <c r="O274" i="3"/>
  <c r="N274" i="3"/>
  <c r="M274" i="3"/>
  <c r="O282" i="3"/>
  <c r="N282" i="3"/>
  <c r="M282" i="3"/>
  <c r="O278" i="3"/>
  <c r="N278" i="3"/>
  <c r="M278" i="3"/>
  <c r="O292" i="3"/>
  <c r="N292" i="3"/>
  <c r="M292" i="3"/>
  <c r="O296" i="3"/>
  <c r="N296" i="3"/>
  <c r="M296" i="3"/>
  <c r="O303" i="3"/>
  <c r="N303" i="3"/>
  <c r="M303" i="3"/>
  <c r="M323" i="3"/>
  <c r="O323" i="3"/>
  <c r="N323" i="3"/>
  <c r="O114" i="3"/>
  <c r="N114" i="3"/>
  <c r="M114" i="3"/>
  <c r="O92" i="3"/>
  <c r="N92" i="3"/>
  <c r="M92" i="3"/>
  <c r="O85" i="3"/>
  <c r="N85" i="3"/>
  <c r="M85" i="3"/>
  <c r="O57" i="3"/>
  <c r="N57" i="3"/>
  <c r="M57" i="3"/>
  <c r="O41" i="3"/>
  <c r="N41" i="3"/>
  <c r="M41" i="3"/>
  <c r="N417" i="3" l="1"/>
  <c r="M417" i="3"/>
  <c r="O417" i="3"/>
  <c r="P106" i="3"/>
  <c r="L415" i="3" l="1"/>
  <c r="K415" i="3"/>
  <c r="J415" i="3"/>
  <c r="L410" i="3"/>
  <c r="K410" i="3"/>
  <c r="J410" i="3"/>
  <c r="L403" i="3"/>
  <c r="K403" i="3"/>
  <c r="J403" i="3"/>
  <c r="L398" i="3"/>
  <c r="K398" i="3"/>
  <c r="J398" i="3"/>
  <c r="L394" i="3"/>
  <c r="K394" i="3"/>
  <c r="J394" i="3"/>
  <c r="L339" i="3"/>
  <c r="K339" i="3"/>
  <c r="J339" i="3"/>
  <c r="L323" i="3"/>
  <c r="K323" i="3"/>
  <c r="J323" i="3"/>
  <c r="L303" i="3"/>
  <c r="K303" i="3"/>
  <c r="J303" i="3"/>
  <c r="L292" i="3"/>
  <c r="K292" i="3"/>
  <c r="J292" i="3"/>
  <c r="L278" i="3"/>
  <c r="K278" i="3"/>
  <c r="J278" i="3"/>
  <c r="L274" i="3"/>
  <c r="K274" i="3"/>
  <c r="J274" i="3"/>
  <c r="L266" i="3"/>
  <c r="K266" i="3"/>
  <c r="J266" i="3"/>
  <c r="L242" i="3"/>
  <c r="K242" i="3"/>
  <c r="J242" i="3"/>
  <c r="L229" i="3"/>
  <c r="K229" i="3"/>
  <c r="J229" i="3"/>
  <c r="L225" i="3"/>
  <c r="K225" i="3"/>
  <c r="J225" i="3"/>
  <c r="L221" i="3" l="1"/>
  <c r="K221" i="3"/>
  <c r="J221" i="3"/>
  <c r="L217" i="3"/>
  <c r="K217" i="3"/>
  <c r="J217" i="3"/>
  <c r="L197" i="3"/>
  <c r="K197" i="3"/>
  <c r="J197" i="3"/>
  <c r="L190" i="3"/>
  <c r="K190" i="3"/>
  <c r="J190" i="3"/>
  <c r="L178" i="3"/>
  <c r="K178" i="3"/>
  <c r="J178" i="3"/>
  <c r="L164" i="3"/>
  <c r="K164" i="3"/>
  <c r="J164" i="3"/>
  <c r="L154" i="3"/>
  <c r="K154" i="3"/>
  <c r="J154" i="3"/>
  <c r="L141" i="3"/>
  <c r="K141" i="3"/>
  <c r="J141" i="3"/>
  <c r="L132" i="3"/>
  <c r="K132" i="3"/>
  <c r="J132" i="3"/>
  <c r="L114" i="3"/>
  <c r="K114" i="3"/>
  <c r="J114" i="3"/>
  <c r="L106" i="3"/>
  <c r="K106" i="3"/>
  <c r="J106" i="3"/>
  <c r="L92" i="3"/>
  <c r="K92" i="3"/>
  <c r="J92" i="3"/>
  <c r="L85" i="3"/>
  <c r="K85" i="3"/>
  <c r="J85" i="3"/>
  <c r="L57" i="3" l="1"/>
  <c r="K57" i="3"/>
  <c r="J57" i="3"/>
  <c r="L41" i="3"/>
  <c r="K41" i="3"/>
  <c r="J41" i="3"/>
  <c r="L32" i="3"/>
  <c r="K32" i="3"/>
  <c r="J32" i="3"/>
  <c r="L14" i="3"/>
  <c r="K14" i="3"/>
  <c r="J14" i="3"/>
  <c r="L8" i="3"/>
  <c r="K8" i="3"/>
  <c r="J8" i="3"/>
  <c r="P415" i="3"/>
  <c r="I415" i="3"/>
  <c r="H415" i="3"/>
  <c r="G415" i="3"/>
  <c r="P410" i="3"/>
  <c r="I410" i="3"/>
  <c r="H410" i="3"/>
  <c r="G410" i="3"/>
  <c r="P403" i="3"/>
  <c r="I403" i="3"/>
  <c r="H403" i="3"/>
  <c r="G403" i="3"/>
  <c r="P398" i="3"/>
  <c r="I398" i="3"/>
  <c r="H398" i="3"/>
  <c r="G398" i="3"/>
  <c r="P394" i="3"/>
  <c r="I394" i="3"/>
  <c r="H394" i="3"/>
  <c r="G394" i="3"/>
  <c r="I353" i="3"/>
  <c r="H353" i="3"/>
  <c r="G353" i="3"/>
  <c r="P323" i="3"/>
  <c r="I323" i="3"/>
  <c r="H323" i="3"/>
  <c r="G323" i="3"/>
  <c r="P303" i="3"/>
  <c r="I303" i="3"/>
  <c r="H303" i="3"/>
  <c r="G303" i="3"/>
  <c r="P292" i="3"/>
  <c r="I292" i="3"/>
  <c r="H292" i="3"/>
  <c r="G292" i="3"/>
  <c r="P274" i="3"/>
  <c r="I274" i="3"/>
  <c r="H274" i="3"/>
  <c r="G274" i="3"/>
  <c r="P266" i="3"/>
  <c r="I266" i="3"/>
  <c r="H266" i="3"/>
  <c r="G266" i="3"/>
  <c r="I252" i="3"/>
  <c r="H252" i="3"/>
  <c r="G252" i="3"/>
  <c r="P247" i="3"/>
  <c r="I247" i="3"/>
  <c r="H247" i="3"/>
  <c r="G247" i="3"/>
  <c r="P242" i="3"/>
  <c r="I242" i="3"/>
  <c r="H242" i="3"/>
  <c r="G242" i="3"/>
  <c r="P229" i="3"/>
  <c r="I229" i="3"/>
  <c r="H229" i="3"/>
  <c r="G229" i="3"/>
  <c r="P225" i="3"/>
  <c r="I225" i="3"/>
  <c r="H225" i="3"/>
  <c r="G225" i="3"/>
  <c r="P221" i="3"/>
  <c r="I221" i="3"/>
  <c r="H221" i="3"/>
  <c r="G221" i="3"/>
  <c r="P217" i="3"/>
  <c r="I217" i="3"/>
  <c r="H217" i="3"/>
  <c r="G217" i="3"/>
  <c r="P197" i="3"/>
  <c r="I197" i="3"/>
  <c r="H197" i="3"/>
  <c r="G197" i="3"/>
  <c r="I190" i="3"/>
  <c r="H190" i="3"/>
  <c r="G190" i="3"/>
  <c r="P178" i="3"/>
  <c r="I178" i="3"/>
  <c r="H178" i="3"/>
  <c r="G178" i="3"/>
  <c r="I174" i="3"/>
  <c r="H174" i="3"/>
  <c r="G174" i="3"/>
  <c r="P164" i="3"/>
  <c r="I164" i="3"/>
  <c r="H164" i="3"/>
  <c r="G164" i="3"/>
  <c r="P154" i="3"/>
  <c r="I154" i="3"/>
  <c r="H154" i="3"/>
  <c r="G154" i="3"/>
  <c r="I141" i="3"/>
  <c r="H141" i="3"/>
  <c r="G141" i="3"/>
  <c r="P132" i="3"/>
  <c r="I132" i="3"/>
  <c r="H132" i="3"/>
  <c r="G132" i="3"/>
  <c r="P114" i="3"/>
  <c r="I114" i="3"/>
  <c r="H114" i="3"/>
  <c r="G114" i="3"/>
  <c r="I106" i="3"/>
  <c r="H106" i="3"/>
  <c r="G106" i="3"/>
  <c r="P92" i="3"/>
  <c r="I92" i="3"/>
  <c r="H92" i="3"/>
  <c r="G92" i="3"/>
  <c r="P85" i="3"/>
  <c r="I85" i="3"/>
  <c r="H85" i="3"/>
  <c r="G85" i="3"/>
  <c r="P61" i="3"/>
  <c r="I61" i="3"/>
  <c r="H61" i="3"/>
  <c r="G61" i="3"/>
  <c r="P57" i="3"/>
  <c r="I57" i="3"/>
  <c r="H57" i="3"/>
  <c r="G57" i="3"/>
  <c r="P45" i="3"/>
  <c r="P41" i="3"/>
  <c r="I41" i="3"/>
  <c r="H41" i="3"/>
  <c r="G41" i="3"/>
  <c r="I32" i="3"/>
  <c r="H32" i="3"/>
  <c r="G32" i="3"/>
  <c r="P23" i="3"/>
  <c r="I23" i="3"/>
  <c r="H23" i="3"/>
  <c r="G23" i="3"/>
  <c r="P19" i="3"/>
  <c r="I19" i="3"/>
  <c r="H19" i="3"/>
  <c r="G19" i="3"/>
  <c r="P14" i="3"/>
  <c r="I14" i="3"/>
  <c r="H14" i="3"/>
  <c r="G14" i="3"/>
  <c r="P8" i="3"/>
  <c r="I8" i="3"/>
  <c r="H8" i="3"/>
  <c r="G8" i="3"/>
  <c r="P417" i="3" l="1"/>
  <c r="J417" i="3"/>
  <c r="K417" i="3"/>
  <c r="L417" i="3"/>
  <c r="G417" i="3"/>
  <c r="I417" i="3"/>
  <c r="H417" i="3"/>
</calcChain>
</file>

<file path=xl/sharedStrings.xml><?xml version="1.0" encoding="utf-8"?>
<sst xmlns="http://schemas.openxmlformats.org/spreadsheetml/2006/main" count="1067" uniqueCount="371">
  <si>
    <t>Příloha č. 1, strana 2</t>
  </si>
  <si>
    <t>v tisících Kč</t>
  </si>
  <si>
    <t>Rozpočet 2019 schválený</t>
  </si>
  <si>
    <t>Rozpočet 2019 upravený</t>
  </si>
  <si>
    <t>Plnění rozpočtu 2019</t>
  </si>
  <si>
    <t>Poznámka</t>
  </si>
  <si>
    <t>Ostatní zemědělská a potravinářská činnost</t>
  </si>
  <si>
    <t>1019</t>
  </si>
  <si>
    <t>5222</t>
  </si>
  <si>
    <t>neinvestiční transfery spolkům</t>
  </si>
  <si>
    <t>grant</t>
  </si>
  <si>
    <t>6121</t>
  </si>
  <si>
    <t>budovy, haly a stavby</t>
  </si>
  <si>
    <t>oplocení vinice Hrachovka</t>
  </si>
  <si>
    <t>Silnice</t>
  </si>
  <si>
    <t>2212</t>
  </si>
  <si>
    <t>5137</t>
  </si>
  <si>
    <t>drobný dlouhodobý majetek</t>
  </si>
  <si>
    <t>5139</t>
  </si>
  <si>
    <t>nákup materiálu j.n.</t>
  </si>
  <si>
    <t>posypový materiál</t>
  </si>
  <si>
    <t>5169</t>
  </si>
  <si>
    <t>nákup ostatních služeb</t>
  </si>
  <si>
    <t>Ostatní záležitosti pozemních komunikací</t>
  </si>
  <si>
    <t>2219</t>
  </si>
  <si>
    <t>2019 chodník Trojská-U Lisu - projekt</t>
  </si>
  <si>
    <t>Ostatní záležitosti v silniční dopravě</t>
  </si>
  <si>
    <t>2229</t>
  </si>
  <si>
    <t>2019 projekt světelné závory</t>
  </si>
  <si>
    <t>Pitná voda</t>
  </si>
  <si>
    <t>2310</t>
  </si>
  <si>
    <t xml:space="preserve">vodovodní řad </t>
  </si>
  <si>
    <t>Odvedení a čistění odpadních vod a nakl.s.</t>
  </si>
  <si>
    <t>2321</t>
  </si>
  <si>
    <t>Mateřské školy</t>
  </si>
  <si>
    <t>3111</t>
  </si>
  <si>
    <t>5021</t>
  </si>
  <si>
    <t>ostatní osobní výdaje</t>
  </si>
  <si>
    <t>5331</t>
  </si>
  <si>
    <t>neinvestiční příspěvky zřízeným příspěvkov. org.</t>
  </si>
  <si>
    <t xml:space="preserve">příspěvek zřizovatele </t>
  </si>
  <si>
    <t>5336</t>
  </si>
  <si>
    <t>neivestiční transfery zřízeným přísp. org.</t>
  </si>
  <si>
    <t>dotace města na platy pedagogů, asistenta, projekt Šablony</t>
  </si>
  <si>
    <t>6129</t>
  </si>
  <si>
    <t>Nákup dlohodobého hmotného majetku jinde n.</t>
  </si>
  <si>
    <t>Ostatní záležitosti předškolního vzdělávání</t>
  </si>
  <si>
    <t>3115</t>
  </si>
  <si>
    <t>První stupeň základních škol</t>
  </si>
  <si>
    <t>3117</t>
  </si>
  <si>
    <t xml:space="preserve">drobný hmotný dlouhodobý majetek </t>
  </si>
  <si>
    <t>5123</t>
  </si>
  <si>
    <t>podlimitní technické zhodnocení</t>
  </si>
  <si>
    <t>osvětlení cesty ke vchodu</t>
  </si>
  <si>
    <t>5171</t>
  </si>
  <si>
    <t>opravy a udržování</t>
  </si>
  <si>
    <t>neinvestiční transfery zřízeným příspěvkov. org.</t>
  </si>
  <si>
    <t>dotace města na platy pedagogů, asistenta</t>
  </si>
  <si>
    <t>5362</t>
  </si>
  <si>
    <t>platby daní a poplatků státnímu rozpočtu</t>
  </si>
  <si>
    <t>dotace na rekonstrukci ZŠ</t>
  </si>
  <si>
    <t>6122</t>
  </si>
  <si>
    <t>stroje, přístroje a zařízení</t>
  </si>
  <si>
    <t>Gymnázia</t>
  </si>
  <si>
    <t>3121</t>
  </si>
  <si>
    <t>5213</t>
  </si>
  <si>
    <t>neinv.transfery nefin.podnik.subj.-právn.osoby</t>
  </si>
  <si>
    <t>Ostatní záležitosti kultury</t>
  </si>
  <si>
    <t>3319</t>
  </si>
  <si>
    <t>5011</t>
  </si>
  <si>
    <t>platy zaměst. v pracovním poměru</t>
  </si>
  <si>
    <t>5031</t>
  </si>
  <si>
    <t>povinné poj. na soc. zab. a přísp. na st. pol.zam.</t>
  </si>
  <si>
    <t>5032</t>
  </si>
  <si>
    <t>povinné poj. na veřejné zdrav. poj.</t>
  </si>
  <si>
    <t>výstavní rámy</t>
  </si>
  <si>
    <t>5138</t>
  </si>
  <si>
    <t>nákup zboží za účelem dalšího prodeje</t>
  </si>
  <si>
    <t>propagační tiskovina</t>
  </si>
  <si>
    <t>pro akce</t>
  </si>
  <si>
    <t>5151</t>
  </si>
  <si>
    <t>studená voda</t>
  </si>
  <si>
    <t>5153</t>
  </si>
  <si>
    <t>plyn</t>
  </si>
  <si>
    <t>5154</t>
  </si>
  <si>
    <t>elektrická energie</t>
  </si>
  <si>
    <t>5162</t>
  </si>
  <si>
    <t>služby telekomunikací a radiokomunikací</t>
  </si>
  <si>
    <t>zabezpečení Galerie u lávky</t>
  </si>
  <si>
    <t xml:space="preserve">platby za účinkující Otvírání studánek, Slavnostní koncert, vánoční koncert, grafické návrhy a tisky plakátů, Trojský kalendář, odměna kurátora, propagace Galerie, </t>
  </si>
  <si>
    <t>5175</t>
  </si>
  <si>
    <t>pohoštění</t>
  </si>
  <si>
    <t>5179</t>
  </si>
  <si>
    <t>ostatní nákupy j.n.</t>
  </si>
  <si>
    <t>poplatek SHSČMS</t>
  </si>
  <si>
    <t>5041</t>
  </si>
  <si>
    <t>odměny za užití duševního vlastnictví</t>
  </si>
  <si>
    <t>5194</t>
  </si>
  <si>
    <t>věcné dary</t>
  </si>
  <si>
    <t>drobné dárky pro účinkující, propagační tiskovina</t>
  </si>
  <si>
    <t>5493</t>
  </si>
  <si>
    <t>účelové neinvestiční transfery fyzickým osobám</t>
  </si>
  <si>
    <t>granty</t>
  </si>
  <si>
    <t>5136</t>
  </si>
  <si>
    <t>knihy, učební pomůcky a tisk</t>
  </si>
  <si>
    <t>5499</t>
  </si>
  <si>
    <t>ostatní neinvestiční transfery obyvatelstvu</t>
  </si>
  <si>
    <t>příspěvek na dovolenou</t>
  </si>
  <si>
    <t xml:space="preserve">Pořízení, zachov. a obnova hodnot nar. his. </t>
  </si>
  <si>
    <t>3326</t>
  </si>
  <si>
    <t>osvětlení kaple</t>
  </si>
  <si>
    <t>péče o kapli na základě smlouvy o dílo</t>
  </si>
  <si>
    <t>údržba kaple</t>
  </si>
  <si>
    <t>Ostatní zál. ochrany památek a péče o kult.děd.</t>
  </si>
  <si>
    <t>3329</t>
  </si>
  <si>
    <t>povinné poj. na soc. zab. a přísp. na st.pol.zam.</t>
  </si>
  <si>
    <t>povinné poj. na veřejné zdravotní pojištění</t>
  </si>
  <si>
    <t>5164</t>
  </si>
  <si>
    <t>nájemné</t>
  </si>
  <si>
    <t>5166</t>
  </si>
  <si>
    <t>konzultační, poradenské a právní služby</t>
  </si>
  <si>
    <t>5173</t>
  </si>
  <si>
    <t>cestovné (tuzemské i zahraniční)</t>
  </si>
  <si>
    <t>Ostatní záležitosti sdělovacích prostředků</t>
  </si>
  <si>
    <t>Časopis TROJA</t>
  </si>
  <si>
    <t>3349</t>
  </si>
  <si>
    <t>Ostatní záležitosti kultury, církví a sděl. prostř.</t>
  </si>
  <si>
    <t>3399</t>
  </si>
  <si>
    <t>Společenské akce - Trojský bál, Trojské vinobraní, Trojská buchta, Vítání občánků, Rozsvícení vánočního stromu</t>
  </si>
  <si>
    <t>drobný hmotný dlouhodobý majetek</t>
  </si>
  <si>
    <t>nové stany</t>
  </si>
  <si>
    <t>nákup zboží (za účelem dalšího prodeje)</t>
  </si>
  <si>
    <t xml:space="preserve"> 5139</t>
  </si>
  <si>
    <t>5161</t>
  </si>
  <si>
    <t>poštovní služby</t>
  </si>
  <si>
    <t>5212</t>
  </si>
  <si>
    <t>neinv.transfery nefin.podnik.subjektům - fyz.</t>
  </si>
  <si>
    <t>neinv. transfery spolkům</t>
  </si>
  <si>
    <t>Sportovní zařízení v majetku obce</t>
  </si>
  <si>
    <t>3412</t>
  </si>
  <si>
    <t>revize hřišť</t>
  </si>
  <si>
    <t>oprava hřišť</t>
  </si>
  <si>
    <t>budovy, haly, stavby</t>
  </si>
  <si>
    <t>hřiště v Podhoří</t>
  </si>
  <si>
    <t>Ostatní sportovní činnost</t>
  </si>
  <si>
    <t>3419</t>
  </si>
  <si>
    <t>Trojský den</t>
  </si>
  <si>
    <t>5156</t>
  </si>
  <si>
    <t>pohonné hmoty a maziva</t>
  </si>
  <si>
    <t>5221</t>
  </si>
  <si>
    <t>neinvestiční dotace obecně prospěš. spol.</t>
  </si>
  <si>
    <t>Využití volného času dětí a mládeže</t>
  </si>
  <si>
    <t>3421</t>
  </si>
  <si>
    <t>nákup materiálu</t>
  </si>
  <si>
    <t>Ostatní zájmová činnost a rekreace</t>
  </si>
  <si>
    <t>3429</t>
  </si>
  <si>
    <t>neinv.transfery nefin.podnik.subj.-fyz.osoby</t>
  </si>
  <si>
    <t>nákup dlouhodobého hmotného majetku jinde neident.</t>
  </si>
  <si>
    <t>Všeobecná ambulantní péče</t>
  </si>
  <si>
    <t>3511</t>
  </si>
  <si>
    <t>Pomoc zdravotně postiženým</t>
  </si>
  <si>
    <t>3543</t>
  </si>
  <si>
    <t>Ostatní speciální zdravotnická péče</t>
  </si>
  <si>
    <t>3549</t>
  </si>
  <si>
    <t>Den pro zdravý životní styl</t>
  </si>
  <si>
    <t>nakup materiálu j.n.</t>
  </si>
  <si>
    <t>Veřejné osvětlení</t>
  </si>
  <si>
    <t>3631</t>
  </si>
  <si>
    <t>vánoční lípa u školy</t>
  </si>
  <si>
    <t>Komunální služby a územní rozvoj jinde nezařazené</t>
  </si>
  <si>
    <t>3639</t>
  </si>
  <si>
    <t>elektřina sanit. Kontejner Vodácká</t>
  </si>
  <si>
    <t>bodovy, haly a stavby</t>
  </si>
  <si>
    <t>bezbariérový přístup do zdr. střediska</t>
  </si>
  <si>
    <t>Ost. záležitosti bydleni, kom. služeb a uzem.</t>
  </si>
  <si>
    <t>3699</t>
  </si>
  <si>
    <t>5122</t>
  </si>
  <si>
    <t>podlimitní věcná břemena</t>
  </si>
  <si>
    <t xml:space="preserve">nové označení MČ a přírodního parku, </t>
  </si>
  <si>
    <t xml:space="preserve">sáčky na psí exkrementy, pomůcky pro VPP, </t>
  </si>
  <si>
    <t>pohonné hmoty</t>
  </si>
  <si>
    <t>pozemky Státního pozemkového úřadu, část pozemku parc.č. 473/3, cesta ke kapli</t>
  </si>
  <si>
    <t>poplatek SMCHMP</t>
  </si>
  <si>
    <t>5192</t>
  </si>
  <si>
    <t>poskytnuté náhrady</t>
  </si>
  <si>
    <t>5229</t>
  </si>
  <si>
    <t>Ostatní neinv. transfery nezisk. a podob. org.</t>
  </si>
  <si>
    <t>6130</t>
  </si>
  <si>
    <t>pozemky</t>
  </si>
  <si>
    <t>výkup pozemků Podhoří rozšíření cesty</t>
  </si>
  <si>
    <t>Monitoring ochrany ovzduší</t>
  </si>
  <si>
    <t>3716</t>
  </si>
  <si>
    <t>Sběr a svoz komunál. odpadu</t>
  </si>
  <si>
    <t>3722</t>
  </si>
  <si>
    <t>velkoobjemové kontejnery</t>
  </si>
  <si>
    <t>Sběr a svoz ostatních odpadů</t>
  </si>
  <si>
    <t>3723</t>
  </si>
  <si>
    <t>Péče o vzhled obcí a veřejnou zeleň</t>
  </si>
  <si>
    <t>3745</t>
  </si>
  <si>
    <t>5132</t>
  </si>
  <si>
    <t>ochranné pomůcky</t>
  </si>
  <si>
    <t>brigády</t>
  </si>
  <si>
    <t>ostatní neinv. transfery spolkům</t>
  </si>
  <si>
    <t>Mezinárodní spolupráce v život. prostředí</t>
  </si>
  <si>
    <t>3791</t>
  </si>
  <si>
    <t>Pohoštění</t>
  </si>
  <si>
    <t>5542</t>
  </si>
  <si>
    <t>Členské příspěvky mezinár. nevládním org.</t>
  </si>
  <si>
    <t>poplatek FEDENATUR</t>
  </si>
  <si>
    <t>Ekologická výchova a osvěta</t>
  </si>
  <si>
    <t>3792</t>
  </si>
  <si>
    <t>Ostatní činnosti související se službami pro obyvatelstvo</t>
  </si>
  <si>
    <t>3900</t>
  </si>
  <si>
    <t>Ostatní sociální péče a pomoc rodině a manž.</t>
  </si>
  <si>
    <t>4339</t>
  </si>
  <si>
    <t>herní prvek hřiště DIP</t>
  </si>
  <si>
    <t>opravy DIP z dotace bezdomovectví</t>
  </si>
  <si>
    <t>4333</t>
  </si>
  <si>
    <t>Domovy pro osoby se zdr. post. a domovy</t>
  </si>
  <si>
    <t>4357</t>
  </si>
  <si>
    <t>nábytek pod pergolu</t>
  </si>
  <si>
    <t>donášková služba</t>
  </si>
  <si>
    <t>altánek v DSS</t>
  </si>
  <si>
    <t>Ostatní služby a činnosti v oblasti sociál.n.</t>
  </si>
  <si>
    <t>4359</t>
  </si>
  <si>
    <t>Nákup ostatních služeb</t>
  </si>
  <si>
    <t>Krizová opatření</t>
  </si>
  <si>
    <t>5903</t>
  </si>
  <si>
    <t>Rezerva na krizová opatření</t>
  </si>
  <si>
    <t>účelová rezerva dle krizového zákona</t>
  </si>
  <si>
    <t>Bezpečnost a veřejný pořádek</t>
  </si>
  <si>
    <t>5311</t>
  </si>
  <si>
    <t>Městská policie</t>
  </si>
  <si>
    <t>Zastupitelstva obcí</t>
  </si>
  <si>
    <t>6112</t>
  </si>
  <si>
    <t>5023</t>
  </si>
  <si>
    <t>odměny členů zastupitelstev obcí a krajů</t>
  </si>
  <si>
    <t>návrh PF</t>
  </si>
  <si>
    <t>počítač</t>
  </si>
  <si>
    <t>služby telekomunikací a radiokomun.</t>
  </si>
  <si>
    <t>5163</t>
  </si>
  <si>
    <t>služby peněžních ústavů</t>
  </si>
  <si>
    <t>pojistění odpovědnosti,</t>
  </si>
  <si>
    <t>5167</t>
  </si>
  <si>
    <t>služby školení a vzdělávání</t>
  </si>
  <si>
    <t>stravenky, parkovné</t>
  </si>
  <si>
    <t>5172</t>
  </si>
  <si>
    <t>programové vybavení</t>
  </si>
  <si>
    <t>5176</t>
  </si>
  <si>
    <t>účastnické poplatky na konference</t>
  </si>
  <si>
    <t>květiny, dárkové publikace, DVD</t>
  </si>
  <si>
    <t>ostatní neivvestiční transf.obyvat.</t>
  </si>
  <si>
    <t>příspěvky z fondu zaměstnavatele</t>
  </si>
  <si>
    <t>6115</t>
  </si>
  <si>
    <t>služby pošt</t>
  </si>
  <si>
    <t xml:space="preserve">nákup materiálu </t>
  </si>
  <si>
    <t>Volby do zastupitelstev ÚSC</t>
  </si>
  <si>
    <t>Volba prezidenta republiky</t>
  </si>
  <si>
    <t>6118</t>
  </si>
  <si>
    <t>Volby do evropského parlamentu</t>
  </si>
  <si>
    <t>6117</t>
  </si>
  <si>
    <t>stravné</t>
  </si>
  <si>
    <t>Činnost místní správy</t>
  </si>
  <si>
    <t>6171</t>
  </si>
  <si>
    <t>knihy, učeb. pomůcky a tisk</t>
  </si>
  <si>
    <t xml:space="preserve"> dovybavení dílny, kanc. a úklid materiál, materiál na údržbu</t>
  </si>
  <si>
    <t xml:space="preserve">plyn </t>
  </si>
  <si>
    <t>služ. Auto</t>
  </si>
  <si>
    <t>povinné ručení auto, skútr, traktůrek, vlek</t>
  </si>
  <si>
    <t>kopírka nájem</t>
  </si>
  <si>
    <t>právník přestupková agenda</t>
  </si>
  <si>
    <t>5168</t>
  </si>
  <si>
    <t>zpracování dat a služby související s informačními a komunikačními technologiemi</t>
  </si>
  <si>
    <t>poplatek SMS</t>
  </si>
  <si>
    <t>5361</t>
  </si>
  <si>
    <t>nákup kolků</t>
  </si>
  <si>
    <t>5424</t>
  </si>
  <si>
    <t>náhrady mezd v době nemoci</t>
  </si>
  <si>
    <t>ostatní neinv. transfery obyvatel.</t>
  </si>
  <si>
    <t>příspěvky z fondu zaměstnavatele - penz.připoj.,doprava, dovolená</t>
  </si>
  <si>
    <t>dálniční známka+ kolky</t>
  </si>
  <si>
    <t>5363</t>
  </si>
  <si>
    <t>úhrady sankcí jiným rozpočtům</t>
  </si>
  <si>
    <t>doplatek sociál. pojištění</t>
  </si>
  <si>
    <t>nákup dlouhodobého hmotného majetku</t>
  </si>
  <si>
    <t>6125</t>
  </si>
  <si>
    <t>výpočetní technika</t>
  </si>
  <si>
    <t>6123</t>
  </si>
  <si>
    <t>dopravní prostředky</t>
  </si>
  <si>
    <t>služební auto</t>
  </si>
  <si>
    <t>Obecné příjmy a výdaje finančních operací</t>
  </si>
  <si>
    <t>6310</t>
  </si>
  <si>
    <t>poplatky z účtu</t>
  </si>
  <si>
    <t>Pojištní funkčě nespecifikované</t>
  </si>
  <si>
    <t>6320</t>
  </si>
  <si>
    <t>5038</t>
  </si>
  <si>
    <t>pojištění zaměstnavatele</t>
  </si>
  <si>
    <t>pojištění majetku úřad vč. zahrady a p.č.60</t>
  </si>
  <si>
    <t>Pojištní funkčně nespecifikované</t>
  </si>
  <si>
    <t>Převody vlastním fondům v rozpočtech územn.</t>
  </si>
  <si>
    <t>6330</t>
  </si>
  <si>
    <t>5342</t>
  </si>
  <si>
    <t>převody fondu zaměstnavatele</t>
  </si>
  <si>
    <t>5344</t>
  </si>
  <si>
    <t>převody vlastním rezervním fondům územních rozpočtů</t>
  </si>
  <si>
    <t>5345</t>
  </si>
  <si>
    <t>převody vlastním rozpočtov. účtům</t>
  </si>
  <si>
    <t>5347</t>
  </si>
  <si>
    <t xml:space="preserve">Převody mezi statutárními městy (hl.m.Prahou) a jejich městskými částmi </t>
  </si>
  <si>
    <t>finanční vypořádání</t>
  </si>
  <si>
    <t>Ostatní činnosti j.n.</t>
  </si>
  <si>
    <t>6409</t>
  </si>
  <si>
    <t>5901</t>
  </si>
  <si>
    <t>nespecifikované rezervy</t>
  </si>
  <si>
    <t>participativní rozpočet</t>
  </si>
  <si>
    <t>Výdaje celkem</t>
  </si>
  <si>
    <t>Rozpočet 2020 schválený</t>
  </si>
  <si>
    <t>Rozpočet 2020 upravený</t>
  </si>
  <si>
    <t>Plnění rozpočtu 2020</t>
  </si>
  <si>
    <t>rekonstrukce opukových zdí</t>
  </si>
  <si>
    <t>6351</t>
  </si>
  <si>
    <t>investiční transfery zřízeným příspěvkov. org.</t>
  </si>
  <si>
    <t>výkupy pozemků</t>
  </si>
  <si>
    <t>neinvestiční příspěvky zřízeným příspěvk. org.</t>
  </si>
  <si>
    <t>Stroje, přístroje a zařízení</t>
  </si>
  <si>
    <t>5042</t>
  </si>
  <si>
    <t>odměny za užití počítačových programů</t>
  </si>
  <si>
    <t>služby IT, poplatky za programy, licence ESET, ochrana e-mailů, doména, hosting www stránek, údržba www stránek, Gordic</t>
  </si>
  <si>
    <t xml:space="preserve">výměna baterií zál.zdroje, opravy sekaček,  EZS, </t>
  </si>
  <si>
    <t>ÚMČ - rekonstrukce severního přístupu do MŠ a ÚMČ</t>
  </si>
  <si>
    <t xml:space="preserve">příspěvek zřizovatele  </t>
  </si>
  <si>
    <t>platby OSA, odměna kurátora</t>
  </si>
  <si>
    <t>Rozpočet 2021 schválený</t>
  </si>
  <si>
    <t>Rozpočet 2021 upravený</t>
  </si>
  <si>
    <t>Plnění rozpočtu 2021</t>
  </si>
  <si>
    <t>Návrh rozpočtu 2022</t>
  </si>
  <si>
    <t xml:space="preserve">Volby do Senátu PS ČR </t>
  </si>
  <si>
    <t>kašny, kanalizace - dotace</t>
  </si>
  <si>
    <t>poplatek SHSČMS, Dny evropského dědictví</t>
  </si>
  <si>
    <t>vč. Oslav 30. výročí MČ a 100 let</t>
  </si>
  <si>
    <t>dárky k 30. výročí MČ</t>
  </si>
  <si>
    <t>5269</t>
  </si>
  <si>
    <t>5321</t>
  </si>
  <si>
    <t>Ost. správa v obl. hosp.opatření pro krizové stavy</t>
  </si>
  <si>
    <t>neinvestiční dotace obcím</t>
  </si>
  <si>
    <t>dar Mikulášovicím</t>
  </si>
  <si>
    <t>5133</t>
  </si>
  <si>
    <t>léky a zdravotnický materiál</t>
  </si>
  <si>
    <t>4379</t>
  </si>
  <si>
    <t>údržba obecní zahrady, sekání a úklid pozemků, ošetřování dřevin, údržba ovocného sadu Podhoří, výsadba stromů</t>
  </si>
  <si>
    <t>svoz komunál. Odpadu</t>
  </si>
  <si>
    <t>kotel zdr. Středisko</t>
  </si>
  <si>
    <t>pískoviště</t>
  </si>
  <si>
    <t>3641</t>
  </si>
  <si>
    <t xml:space="preserve">projekt řešení parteru Rybáře, studie pozemku 248/1, projekty dopravních opatření, studie sportoviště nad valem, ost.studie a projekty                                                                                                                  </t>
  </si>
  <si>
    <t xml:space="preserve"> žaloby na MČ, poradenství</t>
  </si>
  <si>
    <t>5191</t>
  </si>
  <si>
    <t>zaplacené sankce</t>
  </si>
  <si>
    <t>přísudek v soudním sporu</t>
  </si>
  <si>
    <t>spoluúčast při náhradě škody</t>
  </si>
  <si>
    <t>poplatek v soudním sporu</t>
  </si>
  <si>
    <t xml:space="preserve"> Dům převozníka, Korea- park. stání, podlaha, posouzení rekonstrukce, </t>
  </si>
  <si>
    <t>Volby do Parlamentu ČR</t>
  </si>
  <si>
    <t>6114</t>
  </si>
  <si>
    <t>povinné pojistné na úrazové pojištění</t>
  </si>
  <si>
    <t>počítač, firewall, nábytek, úř.desky,uzie</t>
  </si>
  <si>
    <t>stravenky, zpracování mezd, certifikace, časová razítka,ČT, rozhlas,kopírování, platby za inzeráty, zdravotní prohlídky, agenda BOZP a PO</t>
  </si>
  <si>
    <t>mapa, 3D model</t>
  </si>
  <si>
    <t>el. Úř.deska, server</t>
  </si>
  <si>
    <t xml:space="preserve">Výdaje rozpočtu MČ Praha-Troja na rok 2022 </t>
  </si>
  <si>
    <t>Příloha č. 2 k usnesení ZMČ Praha-Troja č. 132 ze dne 8.3.2022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</si>
</sst>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28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99330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color rgb="FF993300"/>
      <name val="Arial CE"/>
      <family val="2"/>
      <charset val="238"/>
    </font>
    <font>
      <sz val="14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993300"/>
      <name val="Arial CE"/>
      <charset val="238"/>
    </font>
    <font>
      <sz val="11"/>
      <color rgb="FF993300"/>
      <name val="Arial CE"/>
      <charset val="238"/>
    </font>
    <font>
      <sz val="11"/>
      <color rgb="FF993300"/>
      <name val="Arial CE"/>
      <family val="2"/>
      <charset val="238"/>
    </font>
    <font>
      <b/>
      <sz val="11"/>
      <color rgb="FF99330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5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0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0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49" fontId="19" fillId="0" borderId="65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left" vertical="center"/>
    </xf>
    <xf numFmtId="2" fontId="20" fillId="0" borderId="3" xfId="0" applyNumberFormat="1" applyFont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4" fontId="20" fillId="0" borderId="66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67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4" fontId="19" fillId="0" borderId="68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69" xfId="0" applyNumberFormat="1" applyFont="1" applyBorder="1" applyAlignment="1">
      <alignment horizontal="center" vertical="center" wrapText="1"/>
    </xf>
    <xf numFmtId="2" fontId="19" fillId="0" borderId="70" xfId="0" applyNumberFormat="1" applyFont="1" applyBorder="1" applyAlignment="1">
      <alignment horizontal="left" vertical="center" wrapText="1"/>
    </xf>
    <xf numFmtId="49" fontId="19" fillId="0" borderId="48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/>
    </xf>
    <xf numFmtId="49" fontId="1" fillId="0" borderId="28" xfId="0" applyNumberFormat="1" applyFont="1" applyBorder="1"/>
    <xf numFmtId="2" fontId="20" fillId="0" borderId="10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4" fontId="19" fillId="0" borderId="71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72" xfId="0" applyNumberFormat="1" applyFont="1" applyBorder="1" applyAlignment="1">
      <alignment horizontal="center" vertical="center" wrapText="1"/>
    </xf>
    <xf numFmtId="2" fontId="19" fillId="0" borderId="73" xfId="0" applyNumberFormat="1" applyFont="1" applyBorder="1" applyAlignment="1">
      <alignment horizontal="left" vertical="center" wrapText="1"/>
    </xf>
    <xf numFmtId="49" fontId="19" fillId="0" borderId="74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center" vertical="center" wrapText="1"/>
    </xf>
    <xf numFmtId="4" fontId="20" fillId="0" borderId="75" xfId="0" applyNumberFormat="1" applyFont="1" applyBorder="1" applyAlignment="1">
      <alignment horizontal="center" vertical="center" wrapText="1"/>
    </xf>
    <xf numFmtId="4" fontId="20" fillId="0" borderId="51" xfId="0" applyNumberFormat="1" applyFont="1" applyBorder="1" applyAlignment="1">
      <alignment horizontal="center" vertical="center" wrapText="1"/>
    </xf>
    <xf numFmtId="4" fontId="20" fillId="0" borderId="76" xfId="0" applyNumberFormat="1" applyFont="1" applyBorder="1" applyAlignment="1">
      <alignment horizontal="center" vertical="center" wrapText="1"/>
    </xf>
    <xf numFmtId="4" fontId="20" fillId="0" borderId="74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" fontId="7" fillId="0" borderId="79" xfId="0" applyNumberFormat="1" applyFont="1" applyBorder="1" applyAlignment="1">
      <alignment vertical="center" wrapText="1"/>
    </xf>
    <xf numFmtId="4" fontId="7" fillId="0" borderId="80" xfId="0" applyNumberFormat="1" applyFont="1" applyBorder="1" applyAlignment="1">
      <alignment vertical="center" wrapText="1"/>
    </xf>
    <xf numFmtId="4" fontId="7" fillId="0" borderId="8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23" fillId="0" borderId="79" xfId="0" applyNumberFormat="1" applyFont="1" applyBorder="1" applyAlignment="1">
      <alignment horizontal="center" vertical="center"/>
    </xf>
    <xf numFmtId="164" fontId="5" fillId="0" borderId="82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" fontId="1" fillId="0" borderId="68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69" xfId="0" applyNumberFormat="1" applyFont="1" applyBorder="1" applyAlignment="1">
      <alignment horizontal="center" vertical="center"/>
    </xf>
    <xf numFmtId="4" fontId="23" fillId="0" borderId="68" xfId="0" applyNumberFormat="1" applyFont="1" applyBorder="1" applyAlignment="1">
      <alignment horizontal="center" vertical="center"/>
    </xf>
    <xf numFmtId="164" fontId="5" fillId="0" borderId="70" xfId="0" applyNumberFormat="1" applyFont="1" applyBorder="1"/>
    <xf numFmtId="49" fontId="1" fillId="0" borderId="83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164" fontId="0" fillId="0" borderId="70" xfId="0" applyNumberFormat="1" applyFont="1" applyBorder="1" applyAlignment="1">
      <alignment horizontal="left" vertical="center" wrapText="1"/>
    </xf>
    <xf numFmtId="164" fontId="5" fillId="0" borderId="70" xfId="0" applyNumberFormat="1" applyFont="1" applyBorder="1" applyAlignment="1">
      <alignment wrapText="1"/>
    </xf>
    <xf numFmtId="49" fontId="13" fillId="0" borderId="84" xfId="0" applyNumberFormat="1" applyFont="1" applyBorder="1"/>
    <xf numFmtId="49" fontId="13" fillId="0" borderId="51" xfId="0" applyNumberFormat="1" applyFont="1" applyBorder="1"/>
    <xf numFmtId="49" fontId="1" fillId="0" borderId="74" xfId="0" applyNumberFormat="1" applyFont="1" applyBorder="1" applyAlignment="1">
      <alignment horizontal="right"/>
    </xf>
    <xf numFmtId="4" fontId="13" fillId="0" borderId="75" xfId="0" applyNumberFormat="1" applyFont="1" applyBorder="1" applyAlignment="1">
      <alignment horizontal="center" vertical="center"/>
    </xf>
    <xf numFmtId="4" fontId="13" fillId="0" borderId="51" xfId="0" applyNumberFormat="1" applyFont="1" applyBorder="1" applyAlignment="1">
      <alignment horizontal="center" vertical="center"/>
    </xf>
    <xf numFmtId="4" fontId="13" fillId="0" borderId="74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4" fontId="24" fillId="0" borderId="75" xfId="0" applyNumberFormat="1" applyFont="1" applyBorder="1" applyAlignment="1">
      <alignment horizontal="center" vertical="center"/>
    </xf>
    <xf numFmtId="164" fontId="5" fillId="0" borderId="85" xfId="0" applyNumberFormat="1" applyFont="1" applyBorder="1"/>
    <xf numFmtId="49" fontId="13" fillId="0" borderId="0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49" fontId="1" fillId="0" borderId="12" xfId="0" applyNumberFormat="1" applyFont="1" applyBorder="1" applyAlignment="1"/>
    <xf numFmtId="4" fontId="19" fillId="0" borderId="80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9" fontId="13" fillId="0" borderId="86" xfId="0" applyNumberFormat="1" applyFont="1" applyBorder="1"/>
    <xf numFmtId="49" fontId="13" fillId="0" borderId="9" xfId="0" applyNumberFormat="1" applyFont="1" applyBorder="1"/>
    <xf numFmtId="4" fontId="1" fillId="0" borderId="7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horizontal="center" vertical="center"/>
    </xf>
    <xf numFmtId="49" fontId="1" fillId="0" borderId="83" xfId="0" applyNumberFormat="1" applyFont="1" applyBorder="1"/>
    <xf numFmtId="4" fontId="1" fillId="2" borderId="68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23" fillId="2" borderId="68" xfId="0" applyNumberFormat="1" applyFont="1" applyFill="1" applyBorder="1" applyAlignment="1">
      <alignment horizontal="center" vertical="center"/>
    </xf>
    <xf numFmtId="49" fontId="13" fillId="0" borderId="40" xfId="0" applyNumberFormat="1" applyFont="1" applyBorder="1"/>
    <xf numFmtId="49" fontId="13" fillId="0" borderId="42" xfId="0" applyNumberFormat="1" applyFont="1" applyBorder="1"/>
    <xf numFmtId="49" fontId="13" fillId="0" borderId="41" xfId="0" applyNumberFormat="1" applyFont="1" applyBorder="1"/>
    <xf numFmtId="4" fontId="13" fillId="0" borderId="87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24" fillId="0" borderId="87" xfId="0" applyNumberFormat="1" applyFont="1" applyBorder="1" applyAlignment="1">
      <alignment horizontal="center" vertical="center"/>
    </xf>
    <xf numFmtId="164" fontId="5" fillId="0" borderId="35" xfId="0" applyNumberFormat="1" applyFont="1" applyBorder="1"/>
    <xf numFmtId="49" fontId="7" fillId="0" borderId="0" xfId="0" applyNumberFormat="1" applyFont="1" applyBorder="1"/>
    <xf numFmtId="49" fontId="7" fillId="0" borderId="0" xfId="0" applyNumberFormat="1" applyFont="1"/>
    <xf numFmtId="4" fontId="13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4" fontId="13" fillId="0" borderId="79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80" xfId="0" applyNumberFormat="1" applyFont="1" applyBorder="1" applyAlignment="1">
      <alignment horizontal="center" vertical="center"/>
    </xf>
    <xf numFmtId="4" fontId="13" fillId="0" borderId="81" xfId="0" applyNumberFormat="1" applyFont="1" applyBorder="1" applyAlignment="1">
      <alignment horizontal="center" vertical="center"/>
    </xf>
    <xf numFmtId="4" fontId="24" fillId="0" borderId="79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right"/>
    </xf>
    <xf numFmtId="49" fontId="1" fillId="0" borderId="52" xfId="0" applyNumberFormat="1" applyFont="1" applyBorder="1" applyAlignment="1">
      <alignment horizontal="right"/>
    </xf>
    <xf numFmtId="4" fontId="1" fillId="0" borderId="88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89" xfId="0" applyNumberFormat="1" applyFont="1" applyBorder="1" applyAlignment="1">
      <alignment horizontal="center" vertical="center"/>
    </xf>
    <xf numFmtId="4" fontId="23" fillId="0" borderId="88" xfId="0" applyNumberFormat="1" applyFont="1" applyBorder="1" applyAlignment="1">
      <alignment horizontal="center" vertical="center"/>
    </xf>
    <xf numFmtId="164" fontId="5" fillId="0" borderId="9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49" fontId="13" fillId="0" borderId="41" xfId="0" applyNumberFormat="1" applyFont="1" applyBorder="1" applyAlignment="1">
      <alignment horizontal="right"/>
    </xf>
    <xf numFmtId="49" fontId="19" fillId="0" borderId="91" xfId="0" applyNumberFormat="1" applyFont="1" applyBorder="1"/>
    <xf numFmtId="49" fontId="19" fillId="0" borderId="10" xfId="0" applyNumberFormat="1" applyFont="1" applyBorder="1"/>
    <xf numFmtId="49" fontId="19" fillId="0" borderId="0" xfId="0" applyNumberFormat="1" applyFont="1" applyBorder="1"/>
    <xf numFmtId="4" fontId="19" fillId="0" borderId="45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71" xfId="0" applyNumberFormat="1" applyFont="1" applyBorder="1" applyAlignment="1">
      <alignment horizontal="center" vertical="center"/>
    </xf>
    <xf numFmtId="4" fontId="19" fillId="0" borderId="68" xfId="0" applyNumberFormat="1" applyFont="1" applyBorder="1" applyAlignment="1">
      <alignment horizontal="center" vertical="center"/>
    </xf>
    <xf numFmtId="4" fontId="22" fillId="0" borderId="71" xfId="0" applyNumberFormat="1" applyFont="1" applyBorder="1" applyAlignment="1">
      <alignment horizontal="center" vertical="center"/>
    </xf>
    <xf numFmtId="164" fontId="0" fillId="0" borderId="73" xfId="0" applyNumberFormat="1" applyFont="1" applyBorder="1"/>
    <xf numFmtId="49" fontId="0" fillId="0" borderId="0" xfId="0" applyNumberFormat="1" applyFont="1" applyBorder="1"/>
    <xf numFmtId="49" fontId="0" fillId="0" borderId="0" xfId="0" applyNumberFormat="1" applyFont="1"/>
    <xf numFmtId="49" fontId="1" fillId="0" borderId="91" xfId="0" applyNumberFormat="1" applyFont="1" applyBorder="1"/>
    <xf numFmtId="49" fontId="1" fillId="0" borderId="10" xfId="0" applyNumberFormat="1" applyFont="1" applyBorder="1"/>
    <xf numFmtId="4" fontId="1" fillId="0" borderId="45" xfId="0" applyNumberFormat="1" applyFont="1" applyBorder="1" applyAlignment="1">
      <alignment horizontal="center" vertical="center"/>
    </xf>
    <xf numFmtId="4" fontId="1" fillId="0" borderId="7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3" fillId="0" borderId="71" xfId="0" applyNumberFormat="1" applyFont="1" applyBorder="1" applyAlignment="1">
      <alignment horizontal="center" vertical="center"/>
    </xf>
    <xf numFmtId="164" fontId="5" fillId="0" borderId="73" xfId="0" applyNumberFormat="1" applyFont="1" applyBorder="1"/>
    <xf numFmtId="49" fontId="1" fillId="0" borderId="92" xfId="0" applyNumberFormat="1" applyFont="1" applyBorder="1"/>
    <xf numFmtId="49" fontId="5" fillId="0" borderId="7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" fontId="1" fillId="0" borderId="9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3" fillId="0" borderId="9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top" wrapText="1"/>
    </xf>
    <xf numFmtId="49" fontId="13" fillId="0" borderId="94" xfId="0" applyNumberFormat="1" applyFont="1" applyBorder="1"/>
    <xf numFmtId="4" fontId="13" fillId="0" borderId="9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/>
    </xf>
    <xf numFmtId="49" fontId="19" fillId="0" borderId="95" xfId="0" applyNumberFormat="1" applyFont="1" applyBorder="1"/>
    <xf numFmtId="49" fontId="19" fillId="0" borderId="12" xfId="0" applyNumberFormat="1" applyFont="1" applyBorder="1"/>
    <xf numFmtId="4" fontId="19" fillId="0" borderId="11" xfId="0" applyNumberFormat="1" applyFont="1" applyBorder="1" applyAlignment="1">
      <alignment horizontal="center" vertical="center"/>
    </xf>
    <xf numFmtId="164" fontId="0" fillId="0" borderId="70" xfId="0" applyNumberFormat="1" applyFont="1" applyBorder="1"/>
    <xf numFmtId="49" fontId="13" fillId="0" borderId="74" xfId="0" applyNumberFormat="1" applyFont="1" applyBorder="1"/>
    <xf numFmtId="49" fontId="13" fillId="0" borderId="77" xfId="0" applyNumberFormat="1" applyFont="1" applyBorder="1"/>
    <xf numFmtId="4" fontId="13" fillId="0" borderId="52" xfId="0" applyNumberFormat="1" applyFont="1" applyBorder="1" applyAlignment="1">
      <alignment horizontal="center" vertical="center"/>
    </xf>
    <xf numFmtId="49" fontId="1" fillId="0" borderId="95" xfId="0" applyNumberFormat="1" applyFont="1" applyBorder="1"/>
    <xf numFmtId="49" fontId="5" fillId="0" borderId="70" xfId="0" applyNumberFormat="1" applyFont="1" applyBorder="1" applyAlignment="1">
      <alignment horizontal="left" vertical="top"/>
    </xf>
    <xf numFmtId="49" fontId="25" fillId="0" borderId="0" xfId="0" applyNumberFormat="1" applyFont="1" applyBorder="1" applyAlignment="1">
      <alignment horizontal="left" vertical="top"/>
    </xf>
    <xf numFmtId="4" fontId="1" fillId="0" borderId="9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top"/>
    </xf>
    <xf numFmtId="49" fontId="1" fillId="0" borderId="97" xfId="0" applyNumberFormat="1" applyFont="1" applyBorder="1"/>
    <xf numFmtId="49" fontId="1" fillId="0" borderId="45" xfId="0" applyNumberFormat="1" applyFont="1" applyBorder="1"/>
    <xf numFmtId="164" fontId="5" fillId="0" borderId="7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4" fontId="1" fillId="0" borderId="72" xfId="0" applyNumberFormat="1" applyFont="1" applyBorder="1" applyAlignment="1">
      <alignment horizontal="center" vertical="center"/>
    </xf>
    <xf numFmtId="164" fontId="25" fillId="0" borderId="73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49" fontId="13" fillId="0" borderId="50" xfId="0" applyNumberFormat="1" applyFont="1" applyBorder="1"/>
    <xf numFmtId="49" fontId="1" fillId="0" borderId="74" xfId="0" applyNumberFormat="1" applyFont="1" applyBorder="1"/>
    <xf numFmtId="4" fontId="1" fillId="0" borderId="81" xfId="0" applyNumberFormat="1" applyFont="1" applyBorder="1" applyAlignment="1">
      <alignment horizontal="center" vertical="center"/>
    </xf>
    <xf numFmtId="49" fontId="13" fillId="0" borderId="98" xfId="0" applyNumberFormat="1" applyFont="1" applyBorder="1"/>
    <xf numFmtId="49" fontId="1" fillId="0" borderId="51" xfId="0" applyNumberFormat="1" applyFont="1" applyBorder="1"/>
    <xf numFmtId="49" fontId="1" fillId="0" borderId="52" xfId="0" applyNumberFormat="1" applyFont="1" applyBorder="1"/>
    <xf numFmtId="164" fontId="5" fillId="0" borderId="7" xfId="0" applyNumberFormat="1" applyFont="1" applyBorder="1" applyAlignment="1">
      <alignment horizontal="left" vertical="top" wrapText="1"/>
    </xf>
    <xf numFmtId="49" fontId="1" fillId="0" borderId="99" xfId="0" applyNumberFormat="1" applyFont="1" applyBorder="1"/>
    <xf numFmtId="164" fontId="5" fillId="0" borderId="90" xfId="0" applyNumberFormat="1" applyFont="1" applyBorder="1"/>
    <xf numFmtId="49" fontId="19" fillId="0" borderId="11" xfId="0" applyNumberFormat="1" applyFont="1" applyBorder="1"/>
    <xf numFmtId="4" fontId="19" fillId="0" borderId="69" xfId="0" applyNumberFormat="1" applyFont="1" applyBorder="1" applyAlignment="1">
      <alignment horizontal="center" vertical="center"/>
    </xf>
    <xf numFmtId="4" fontId="22" fillId="0" borderId="68" xfId="0" applyNumberFormat="1" applyFont="1" applyBorder="1" applyAlignment="1">
      <alignment horizontal="center" vertical="center"/>
    </xf>
    <xf numFmtId="49" fontId="19" fillId="0" borderId="99" xfId="0" applyNumberFormat="1" applyFont="1" applyBorder="1"/>
    <xf numFmtId="49" fontId="19" fillId="0" borderId="28" xfId="0" applyNumberFormat="1" applyFont="1" applyBorder="1"/>
    <xf numFmtId="49" fontId="19" fillId="0" borderId="6" xfId="0" applyNumberFormat="1" applyFont="1" applyBorder="1"/>
    <xf numFmtId="49" fontId="19" fillId="0" borderId="13" xfId="0" applyNumberFormat="1" applyFont="1" applyBorder="1"/>
    <xf numFmtId="4" fontId="19" fillId="0" borderId="88" xfId="0" applyNumberFormat="1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89" xfId="0" applyNumberFormat="1" applyFont="1" applyBorder="1" applyAlignment="1">
      <alignment horizontal="center" vertical="center"/>
    </xf>
    <xf numFmtId="4" fontId="22" fillId="0" borderId="88" xfId="0" applyNumberFormat="1" applyFont="1" applyBorder="1" applyAlignment="1">
      <alignment horizontal="center" vertical="center"/>
    </xf>
    <xf numFmtId="49" fontId="13" fillId="0" borderId="52" xfId="0" applyNumberFormat="1" applyFont="1" applyBorder="1"/>
    <xf numFmtId="4" fontId="24" fillId="0" borderId="100" xfId="0" applyNumberFormat="1" applyFont="1" applyBorder="1" applyAlignment="1">
      <alignment horizontal="center" vertical="center"/>
    </xf>
    <xf numFmtId="49" fontId="19" fillId="0" borderId="97" xfId="0" applyNumberFormat="1" applyFont="1" applyBorder="1"/>
    <xf numFmtId="4" fontId="19" fillId="0" borderId="72" xfId="0" applyNumberFormat="1" applyFont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 vertical="center"/>
    </xf>
    <xf numFmtId="4" fontId="22" fillId="0" borderId="46" xfId="0" applyNumberFormat="1" applyFont="1" applyBorder="1" applyAlignment="1">
      <alignment horizontal="center" vertical="center"/>
    </xf>
    <xf numFmtId="4" fontId="24" fillId="0" borderId="77" xfId="0" applyNumberFormat="1" applyFont="1" applyBorder="1" applyAlignment="1">
      <alignment horizontal="center" vertical="center"/>
    </xf>
    <xf numFmtId="49" fontId="19" fillId="0" borderId="19" xfId="0" applyNumberFormat="1" applyFont="1" applyBorder="1"/>
    <xf numFmtId="164" fontId="0" fillId="0" borderId="7" xfId="0" applyNumberFormat="1" applyFont="1" applyBorder="1" applyAlignment="1">
      <alignment vertical="center" wrapText="1"/>
    </xf>
    <xf numFmtId="164" fontId="0" fillId="0" borderId="73" xfId="0" applyNumberFormat="1" applyBorder="1" applyAlignment="1">
      <alignment vertical="center" wrapText="1"/>
    </xf>
    <xf numFmtId="164" fontId="0" fillId="0" borderId="73" xfId="0" applyNumberFormat="1" applyFont="1" applyBorder="1" applyAlignment="1">
      <alignment horizontal="left" vertical="center" wrapText="1"/>
    </xf>
    <xf numFmtId="164" fontId="0" fillId="0" borderId="73" xfId="0" applyNumberFormat="1" applyFont="1" applyBorder="1" applyAlignment="1">
      <alignment horizontal="center" vertical="center" wrapText="1"/>
    </xf>
    <xf numFmtId="4" fontId="19" fillId="0" borderId="103" xfId="0" applyNumberFormat="1" applyFont="1" applyBorder="1" applyAlignment="1">
      <alignment horizontal="center" vertical="center"/>
    </xf>
    <xf numFmtId="4" fontId="13" fillId="0" borderId="104" xfId="0" applyNumberFormat="1" applyFont="1" applyBorder="1" applyAlignment="1">
      <alignment horizontal="center" vertical="center"/>
    </xf>
    <xf numFmtId="49" fontId="1" fillId="0" borderId="19" xfId="0" applyNumberFormat="1" applyFont="1" applyBorder="1"/>
    <xf numFmtId="49" fontId="1" fillId="0" borderId="13" xfId="0" applyNumberFormat="1" applyFont="1" applyBorder="1"/>
    <xf numFmtId="164" fontId="5" fillId="0" borderId="90" xfId="0" applyNumberFormat="1" applyFont="1" applyBorder="1" applyAlignment="1">
      <alignment wrapText="1"/>
    </xf>
    <xf numFmtId="49" fontId="13" fillId="0" borderId="5" xfId="0" applyNumberFormat="1" applyFont="1" applyBorder="1"/>
    <xf numFmtId="49" fontId="13" fillId="0" borderId="6" xfId="0" applyNumberFormat="1" applyFont="1" applyBorder="1"/>
    <xf numFmtId="49" fontId="1" fillId="0" borderId="2" xfId="0" applyNumberFormat="1" applyFont="1" applyBorder="1"/>
    <xf numFmtId="4" fontId="1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/>
    <xf numFmtId="49" fontId="13" fillId="0" borderId="10" xfId="0" applyNumberFormat="1" applyFont="1" applyBorder="1"/>
    <xf numFmtId="49" fontId="13" fillId="0" borderId="19" xfId="0" applyNumberFormat="1" applyFont="1" applyBorder="1"/>
    <xf numFmtId="4" fontId="19" fillId="0" borderId="0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9" fillId="0" borderId="93" xfId="0" applyNumberFormat="1" applyFont="1" applyBorder="1" applyAlignment="1">
      <alignment horizontal="center" vertical="center"/>
    </xf>
    <xf numFmtId="4" fontId="19" fillId="0" borderId="96" xfId="0" applyNumberFormat="1" applyFont="1" applyBorder="1" applyAlignment="1">
      <alignment horizontal="center" vertical="center"/>
    </xf>
    <xf numFmtId="4" fontId="22" fillId="0" borderId="93" xfId="0" applyNumberFormat="1" applyFont="1" applyBorder="1" applyAlignment="1">
      <alignment horizontal="center" vertical="center"/>
    </xf>
    <xf numFmtId="164" fontId="5" fillId="0" borderId="7" xfId="0" applyNumberFormat="1" applyFont="1" applyBorder="1"/>
    <xf numFmtId="164" fontId="5" fillId="0" borderId="7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49" fontId="1" fillId="0" borderId="5" xfId="0" applyNumberFormat="1" applyFont="1" applyBorder="1"/>
    <xf numFmtId="49" fontId="1" fillId="0" borderId="6" xfId="0" applyNumberFormat="1" applyFont="1" applyBorder="1"/>
    <xf numFmtId="49" fontId="5" fillId="0" borderId="0" xfId="0" applyNumberFormat="1" applyFont="1" applyBorder="1" applyAlignment="1">
      <alignment vertical="top" wrapText="1"/>
    </xf>
    <xf numFmtId="49" fontId="13" fillId="0" borderId="15" xfId="0" applyNumberFormat="1" applyFont="1" applyBorder="1"/>
    <xf numFmtId="49" fontId="13" fillId="0" borderId="28" xfId="0" applyNumberFormat="1" applyFont="1" applyBorder="1"/>
    <xf numFmtId="49" fontId="13" fillId="0" borderId="13" xfId="0" applyNumberFormat="1" applyFont="1" applyBorder="1"/>
    <xf numFmtId="49" fontId="13" fillId="0" borderId="3" xfId="0" applyNumberFormat="1" applyFont="1" applyBorder="1"/>
    <xf numFmtId="49" fontId="13" fillId="0" borderId="43" xfId="0" applyNumberFormat="1" applyFont="1" applyBorder="1"/>
    <xf numFmtId="49" fontId="13" fillId="0" borderId="47" xfId="0" applyNumberFormat="1" applyFont="1" applyBorder="1"/>
    <xf numFmtId="49" fontId="13" fillId="0" borderId="34" xfId="0" applyNumberFormat="1" applyFont="1" applyBorder="1"/>
    <xf numFmtId="49" fontId="13" fillId="0" borderId="12" xfId="0" applyNumberFormat="1" applyFont="1" applyBorder="1"/>
    <xf numFmtId="49" fontId="13" fillId="0" borderId="11" xfId="0" applyNumberFormat="1" applyFont="1" applyBorder="1"/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66" xfId="0" applyNumberFormat="1" applyFont="1" applyBorder="1" applyAlignment="1">
      <alignment horizontal="center" vertical="center"/>
    </xf>
    <xf numFmtId="4" fontId="13" fillId="0" borderId="67" xfId="0" applyNumberFormat="1" applyFont="1" applyBorder="1" applyAlignment="1">
      <alignment horizontal="center" vertical="center"/>
    </xf>
    <xf numFmtId="4" fontId="24" fillId="0" borderId="66" xfId="0" applyNumberFormat="1" applyFont="1" applyBorder="1" applyAlignment="1">
      <alignment horizontal="center" vertical="center"/>
    </xf>
    <xf numFmtId="164" fontId="5" fillId="0" borderId="4" xfId="0" applyNumberFormat="1" applyFont="1" applyBorder="1"/>
    <xf numFmtId="4" fontId="1" fillId="0" borderId="103" xfId="0" applyNumberFormat="1" applyFont="1" applyBorder="1" applyAlignment="1">
      <alignment horizontal="center" vertical="center"/>
    </xf>
    <xf numFmtId="4" fontId="19" fillId="0" borderId="80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4" fontId="19" fillId="0" borderId="79" xfId="0" applyNumberFormat="1" applyFont="1" applyBorder="1" applyAlignment="1">
      <alignment horizontal="center" vertical="center"/>
    </xf>
    <xf numFmtId="4" fontId="19" fillId="0" borderId="81" xfId="0" applyNumberFormat="1" applyFont="1" applyBorder="1" applyAlignment="1">
      <alignment horizontal="center" vertical="center"/>
    </xf>
    <xf numFmtId="4" fontId="24" fillId="0" borderId="80" xfId="0" applyNumberFormat="1" applyFont="1" applyBorder="1" applyAlignment="1">
      <alignment horizontal="center" vertical="center"/>
    </xf>
    <xf numFmtId="4" fontId="22" fillId="0" borderId="45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wrapText="1"/>
    </xf>
    <xf numFmtId="4" fontId="24" fillId="0" borderId="74" xfId="0" applyNumberFormat="1" applyFont="1" applyBorder="1" applyAlignment="1">
      <alignment horizontal="center" vertical="center"/>
    </xf>
    <xf numFmtId="164" fontId="25" fillId="0" borderId="70" xfId="0" applyNumberFormat="1" applyFont="1" applyBorder="1" applyAlignment="1">
      <alignment wrapText="1"/>
    </xf>
    <xf numFmtId="164" fontId="5" fillId="0" borderId="7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" fontId="1" fillId="0" borderId="68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23" fillId="0" borderId="68" xfId="0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" fontId="1" fillId="0" borderId="7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72" xfId="0" applyNumberFormat="1" applyFont="1" applyBorder="1" applyAlignment="1">
      <alignment horizontal="center" vertical="center" wrapText="1"/>
    </xf>
    <xf numFmtId="4" fontId="23" fillId="0" borderId="71" xfId="0" applyNumberFormat="1" applyFont="1" applyBorder="1" applyAlignment="1">
      <alignment horizontal="center" vertical="center" wrapText="1"/>
    </xf>
    <xf numFmtId="164" fontId="5" fillId="0" borderId="105" xfId="0" applyNumberFormat="1" applyFont="1" applyBorder="1"/>
    <xf numFmtId="49" fontId="5" fillId="0" borderId="106" xfId="0" applyNumberFormat="1" applyFont="1" applyBorder="1"/>
    <xf numFmtId="164" fontId="5" fillId="0" borderId="78" xfId="0" applyNumberFormat="1" applyFont="1" applyBorder="1"/>
    <xf numFmtId="49" fontId="7" fillId="0" borderId="14" xfId="0" applyNumberFormat="1" applyFont="1" applyBorder="1"/>
    <xf numFmtId="49" fontId="5" fillId="0" borderId="0" xfId="0" applyNumberFormat="1" applyFont="1" applyBorder="1" applyAlignment="1">
      <alignment horizontal="left" vertical="top"/>
    </xf>
    <xf numFmtId="49" fontId="5" fillId="0" borderId="45" xfId="0" applyNumberFormat="1" applyFont="1" applyBorder="1"/>
    <xf numFmtId="2" fontId="5" fillId="0" borderId="70" xfId="0" applyNumberFormat="1" applyFont="1" applyBorder="1" applyAlignment="1">
      <alignment horizontal="left" vertical="top" wrapText="1"/>
    </xf>
    <xf numFmtId="2" fontId="5" fillId="0" borderId="7" xfId="0" applyNumberFormat="1" applyFont="1" applyBorder="1" applyAlignment="1">
      <alignment horizontal="left" vertical="top" wrapText="1"/>
    </xf>
    <xf numFmtId="4" fontId="22" fillId="0" borderId="15" xfId="0" applyNumberFormat="1" applyFont="1" applyBorder="1" applyAlignment="1">
      <alignment horizontal="center" vertical="center"/>
    </xf>
    <xf numFmtId="164" fontId="0" fillId="0" borderId="90" xfId="0" applyNumberFormat="1" applyFont="1" applyBorder="1"/>
    <xf numFmtId="49" fontId="5" fillId="0" borderId="10" xfId="0" applyNumberFormat="1" applyFont="1" applyBorder="1"/>
    <xf numFmtId="49" fontId="1" fillId="2" borderId="95" xfId="0" applyNumberFormat="1" applyFont="1" applyFill="1" applyBorder="1"/>
    <xf numFmtId="49" fontId="1" fillId="2" borderId="12" xfId="0" applyNumberFormat="1" applyFont="1" applyFill="1" applyBorder="1"/>
    <xf numFmtId="49" fontId="13" fillId="0" borderId="36" xfId="0" applyNumberFormat="1" applyFont="1" applyBorder="1"/>
    <xf numFmtId="49" fontId="1" fillId="0" borderId="37" xfId="0" applyNumberFormat="1" applyFont="1" applyBorder="1"/>
    <xf numFmtId="49" fontId="13" fillId="0" borderId="37" xfId="0" applyNumberFormat="1" applyFont="1" applyBorder="1"/>
    <xf numFmtId="4" fontId="13" fillId="0" borderId="37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164" fontId="5" fillId="0" borderId="38" xfId="0" applyNumberFormat="1" applyFont="1" applyBorder="1"/>
    <xf numFmtId="49" fontId="19" fillId="0" borderId="98" xfId="0" applyNumberFormat="1" applyFont="1" applyBorder="1"/>
    <xf numFmtId="49" fontId="19" fillId="0" borderId="51" xfId="0" applyNumberFormat="1" applyFont="1" applyBorder="1"/>
    <xf numFmtId="4" fontId="19" fillId="0" borderId="51" xfId="0" applyNumberFormat="1" applyFont="1" applyBorder="1" applyAlignment="1">
      <alignment horizontal="center" vertical="center"/>
    </xf>
    <xf numFmtId="4" fontId="20" fillId="0" borderId="75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horizontal="center" vertical="center"/>
    </xf>
    <xf numFmtId="4" fontId="20" fillId="0" borderId="76" xfId="0" applyNumberFormat="1" applyFont="1" applyBorder="1" applyAlignment="1">
      <alignment horizontal="center" vertical="center"/>
    </xf>
    <xf numFmtId="4" fontId="21" fillId="0" borderId="77" xfId="0" applyNumberFormat="1" applyFont="1" applyBorder="1" applyAlignment="1">
      <alignment horizontal="center" vertical="center"/>
    </xf>
    <xf numFmtId="49" fontId="13" fillId="0" borderId="1" xfId="0" applyNumberFormat="1" applyFont="1" applyBorder="1"/>
    <xf numFmtId="49" fontId="13" fillId="0" borderId="2" xfId="0" applyNumberFormat="1" applyFont="1" applyBorder="1"/>
    <xf numFmtId="4" fontId="24" fillId="0" borderId="2" xfId="0" applyNumberFormat="1" applyFont="1" applyBorder="1" applyAlignment="1">
      <alignment horizontal="center" vertical="center"/>
    </xf>
    <xf numFmtId="164" fontId="5" fillId="0" borderId="39" xfId="0" applyNumberFormat="1" applyFont="1" applyBorder="1"/>
    <xf numFmtId="4" fontId="19" fillId="0" borderId="107" xfId="0" applyNumberFormat="1" applyFont="1" applyBorder="1" applyAlignment="1">
      <alignment horizontal="center" vertical="center"/>
    </xf>
    <xf numFmtId="4" fontId="1" fillId="0" borderId="107" xfId="0" applyNumberFormat="1" applyFont="1" applyBorder="1" applyAlignment="1">
      <alignment horizontal="center" vertical="center"/>
    </xf>
    <xf numFmtId="4" fontId="20" fillId="0" borderId="74" xfId="0" applyNumberFormat="1" applyFont="1" applyBorder="1" applyAlignment="1">
      <alignment horizontal="center" vertical="center"/>
    </xf>
    <xf numFmtId="4" fontId="20" fillId="0" borderId="108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69" xfId="0" applyNumberFormat="1" applyFont="1" applyBorder="1" applyAlignment="1">
      <alignment horizontal="center" vertical="center"/>
    </xf>
    <xf numFmtId="4" fontId="19" fillId="0" borderId="76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top"/>
    </xf>
    <xf numFmtId="164" fontId="5" fillId="0" borderId="70" xfId="0" applyNumberFormat="1" applyFont="1" applyBorder="1" applyAlignment="1">
      <alignment horizontal="left" wrapText="1"/>
    </xf>
    <xf numFmtId="164" fontId="5" fillId="0" borderId="106" xfId="0" applyNumberFormat="1" applyFont="1" applyBorder="1" applyAlignment="1">
      <alignment wrapText="1"/>
    </xf>
    <xf numFmtId="49" fontId="18" fillId="0" borderId="0" xfId="0" applyNumberFormat="1" applyFont="1" applyBorder="1"/>
    <xf numFmtId="49" fontId="18" fillId="0" borderId="0" xfId="0" applyNumberFormat="1" applyFont="1"/>
    <xf numFmtId="4" fontId="20" fillId="0" borderId="12" xfId="0" applyNumberFormat="1" applyFont="1" applyBorder="1" applyAlignment="1">
      <alignment horizontal="center" vertical="center"/>
    </xf>
    <xf numFmtId="4" fontId="20" fillId="0" borderId="69" xfId="0" applyNumberFormat="1" applyFont="1" applyBorder="1" applyAlignment="1">
      <alignment horizontal="center" vertical="center"/>
    </xf>
    <xf numFmtId="0" fontId="0" fillId="0" borderId="70" xfId="0" applyFont="1" applyBorder="1"/>
    <xf numFmtId="0" fontId="0" fillId="0" borderId="70" xfId="0" applyFont="1" applyBorder="1" applyAlignment="1">
      <alignment wrapText="1"/>
    </xf>
    <xf numFmtId="4" fontId="23" fillId="0" borderId="37" xfId="0" applyNumberFormat="1" applyFont="1" applyBorder="1" applyAlignment="1">
      <alignment horizontal="center" vertical="center"/>
    </xf>
    <xf numFmtId="4" fontId="20" fillId="0" borderId="81" xfId="0" applyNumberFormat="1" applyFont="1" applyBorder="1" applyAlignment="1">
      <alignment horizontal="center" vertical="center"/>
    </xf>
    <xf numFmtId="4" fontId="20" fillId="0" borderId="79" xfId="0" applyNumberFormat="1" applyFont="1" applyBorder="1" applyAlignment="1">
      <alignment horizontal="center" vertical="center"/>
    </xf>
    <xf numFmtId="49" fontId="1" fillId="0" borderId="41" xfId="0" applyNumberFormat="1" applyFont="1" applyBorder="1"/>
    <xf numFmtId="4" fontId="1" fillId="0" borderId="37" xfId="0" applyNumberFormat="1" applyFont="1" applyBorder="1" applyAlignment="1">
      <alignment horizontal="center" vertical="center"/>
    </xf>
    <xf numFmtId="4" fontId="24" fillId="0" borderId="41" xfId="0" applyNumberFormat="1" applyFont="1" applyBorder="1" applyAlignment="1">
      <alignment horizontal="center" vertical="center"/>
    </xf>
    <xf numFmtId="164" fontId="5" fillId="0" borderId="41" xfId="0" applyNumberFormat="1" applyFont="1" applyBorder="1"/>
    <xf numFmtId="4" fontId="24" fillId="0" borderId="8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164" fontId="5" fillId="0" borderId="37" xfId="0" applyNumberFormat="1" applyFont="1" applyBorder="1"/>
    <xf numFmtId="49" fontId="1" fillId="0" borderId="59" xfId="0" applyNumberFormat="1" applyFont="1" applyBorder="1"/>
    <xf numFmtId="49" fontId="1" fillId="0" borderId="60" xfId="0" applyNumberFormat="1" applyFont="1" applyBorder="1"/>
    <xf numFmtId="49" fontId="13" fillId="0" borderId="62" xfId="0" applyNumberFormat="1" applyFont="1" applyBorder="1"/>
    <xf numFmtId="49" fontId="1" fillId="0" borderId="60" xfId="0" applyNumberFormat="1" applyFont="1" applyBorder="1" applyAlignment="1">
      <alignment vertical="center"/>
    </xf>
    <xf numFmtId="4" fontId="24" fillId="0" borderId="62" xfId="0" applyNumberFormat="1" applyFont="1" applyBorder="1" applyAlignment="1">
      <alignment horizontal="center" vertical="center"/>
    </xf>
    <xf numFmtId="164" fontId="5" fillId="0" borderId="101" xfId="0" applyNumberFormat="1" applyFont="1" applyBorder="1" applyAlignment="1">
      <alignment horizontal="left"/>
    </xf>
    <xf numFmtId="4" fontId="19" fillId="0" borderId="2" xfId="0" applyNumberFormat="1" applyFont="1" applyBorder="1" applyAlignment="1">
      <alignment vertical="center"/>
    </xf>
    <xf numFmtId="49" fontId="26" fillId="0" borderId="0" xfId="0" applyNumberFormat="1" applyFont="1"/>
    <xf numFmtId="49" fontId="27" fillId="0" borderId="0" xfId="0" applyNumberFormat="1" applyFont="1"/>
    <xf numFmtId="4" fontId="20" fillId="0" borderId="2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4" fontId="19" fillId="0" borderId="45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/>
    </xf>
    <xf numFmtId="4" fontId="19" fillId="0" borderId="74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21" fillId="0" borderId="66" xfId="0" applyNumberFormat="1" applyFont="1" applyBorder="1" applyAlignment="1">
      <alignment horizontal="center" vertical="center" wrapText="1"/>
    </xf>
    <xf numFmtId="4" fontId="22" fillId="0" borderId="68" xfId="0" applyNumberFormat="1" applyFont="1" applyBorder="1" applyAlignment="1">
      <alignment horizontal="center" vertical="center" wrapText="1"/>
    </xf>
    <xf numFmtId="4" fontId="21" fillId="0" borderId="75" xfId="0" applyNumberFormat="1" applyFont="1" applyBorder="1" applyAlignment="1">
      <alignment horizontal="center" vertical="center" wrapText="1"/>
    </xf>
    <xf numFmtId="4" fontId="19" fillId="0" borderId="79" xfId="0" applyNumberFormat="1" applyFont="1" applyBorder="1" applyAlignment="1">
      <alignment horizontal="center" vertical="center" wrapText="1"/>
    </xf>
    <xf numFmtId="4" fontId="19" fillId="0" borderId="81" xfId="0" applyNumberFormat="1" applyFont="1" applyBorder="1" applyAlignment="1">
      <alignment horizontal="center" vertical="center" wrapText="1"/>
    </xf>
    <xf numFmtId="4" fontId="1" fillId="0" borderId="102" xfId="0" applyNumberFormat="1" applyFont="1" applyBorder="1" applyAlignment="1">
      <alignment horizontal="center" vertical="center"/>
    </xf>
    <xf numFmtId="4" fontId="1" fillId="0" borderId="109" xfId="0" applyNumberFormat="1" applyFont="1" applyBorder="1" applyAlignment="1">
      <alignment horizontal="center" vertical="center"/>
    </xf>
    <xf numFmtId="4" fontId="1" fillId="2" borderId="69" xfId="0" applyNumberFormat="1" applyFont="1" applyFill="1" applyBorder="1" applyAlignment="1">
      <alignment horizontal="center" vertical="center"/>
    </xf>
    <xf numFmtId="4" fontId="13" fillId="0" borderId="110" xfId="0" applyNumberFormat="1" applyFont="1" applyBorder="1" applyAlignment="1">
      <alignment horizontal="center" vertical="center"/>
    </xf>
    <xf numFmtId="4" fontId="13" fillId="0" borderId="7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72" xfId="0" applyNumberFormat="1" applyFont="1" applyBorder="1" applyAlignment="1">
      <alignment horizontal="center" vertical="center"/>
    </xf>
    <xf numFmtId="49" fontId="19" fillId="0" borderId="14" xfId="0" applyNumberFormat="1" applyFont="1" applyBorder="1"/>
    <xf numFmtId="4" fontId="24" fillId="0" borderId="71" xfId="0" applyNumberFormat="1" applyFont="1" applyBorder="1" applyAlignment="1">
      <alignment horizontal="center" vertical="center"/>
    </xf>
    <xf numFmtId="49" fontId="1" fillId="2" borderId="99" xfId="0" applyNumberFormat="1" applyFont="1" applyFill="1" applyBorder="1"/>
    <xf numFmtId="49" fontId="1" fillId="2" borderId="28" xfId="0" applyNumberFormat="1" applyFont="1" applyFill="1" applyBorder="1"/>
    <xf numFmtId="4" fontId="13" fillId="0" borderId="111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" fontId="20" fillId="0" borderId="112" xfId="0" applyNumberFormat="1" applyFont="1" applyBorder="1" applyAlignment="1">
      <alignment horizontal="center" vertical="center" wrapText="1"/>
    </xf>
    <xf numFmtId="4" fontId="19" fillId="0" borderId="103" xfId="0" applyNumberFormat="1" applyFont="1" applyBorder="1" applyAlignment="1">
      <alignment horizontal="center" vertical="center" wrapText="1"/>
    </xf>
    <xf numFmtId="4" fontId="19" fillId="0" borderId="102" xfId="0" applyNumberFormat="1" applyFont="1" applyBorder="1" applyAlignment="1">
      <alignment horizontal="center" vertical="center" wrapText="1"/>
    </xf>
    <xf numFmtId="4" fontId="20" fillId="0" borderId="10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/>
    <xf numFmtId="4" fontId="13" fillId="0" borderId="68" xfId="0" applyNumberFormat="1" applyFont="1" applyBorder="1" applyAlignment="1">
      <alignment horizontal="center" vertical="center"/>
    </xf>
    <xf numFmtId="4" fontId="19" fillId="0" borderId="75" xfId="0" applyNumberFormat="1" applyFont="1" applyBorder="1" applyAlignment="1">
      <alignment horizontal="center" vertical="center"/>
    </xf>
    <xf numFmtId="4" fontId="20" fillId="0" borderId="68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vertical="center"/>
    </xf>
    <xf numFmtId="164" fontId="0" fillId="0" borderId="70" xfId="0" applyNumberFormat="1" applyFont="1" applyBorder="1" applyAlignment="1">
      <alignment vertical="center"/>
    </xf>
    <xf numFmtId="164" fontId="0" fillId="0" borderId="70" xfId="0" applyNumberFormat="1" applyFont="1" applyBorder="1" applyAlignment="1">
      <alignment vertical="center" wrapText="1"/>
    </xf>
    <xf numFmtId="4" fontId="20" fillId="0" borderId="41" xfId="0" applyNumberFormat="1" applyFont="1" applyBorder="1" applyAlignment="1">
      <alignment horizontal="center" vertical="center"/>
    </xf>
    <xf numFmtId="164" fontId="5" fillId="0" borderId="58" xfId="0" applyNumberFormat="1" applyFont="1" applyBorder="1"/>
    <xf numFmtId="4" fontId="20" fillId="0" borderId="8" xfId="0" applyNumberFormat="1" applyFont="1" applyBorder="1" applyAlignment="1">
      <alignment horizontal="center" vertical="center"/>
    </xf>
    <xf numFmtId="49" fontId="13" fillId="0" borderId="95" xfId="0" applyNumberFormat="1" applyFont="1" applyBorder="1"/>
    <xf numFmtId="49" fontId="19" fillId="0" borderId="94" xfId="0" applyNumberFormat="1" applyFont="1" applyBorder="1"/>
    <xf numFmtId="4" fontId="20" fillId="0" borderId="9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52" xfId="0" applyNumberFormat="1" applyFont="1" applyBorder="1" applyAlignment="1">
      <alignment horizontal="center" vertical="center"/>
    </xf>
    <xf numFmtId="49" fontId="20" fillId="0" borderId="98" xfId="0" applyNumberFormat="1" applyFont="1" applyBorder="1"/>
    <xf numFmtId="4" fontId="20" fillId="0" borderId="104" xfId="0" applyNumberFormat="1" applyFont="1" applyBorder="1" applyAlignment="1">
      <alignment horizontal="center" vertical="center"/>
    </xf>
    <xf numFmtId="49" fontId="13" fillId="0" borderId="33" xfId="0" applyNumberFormat="1" applyFont="1" applyBorder="1"/>
    <xf numFmtId="4" fontId="20" fillId="0" borderId="93" xfId="0" applyNumberFormat="1" applyFont="1" applyBorder="1" applyAlignment="1">
      <alignment horizontal="center" vertical="center"/>
    </xf>
    <xf numFmtId="4" fontId="20" fillId="0" borderId="96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/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 applyAlignment="1"/>
    <xf numFmtId="49" fontId="4" fillId="0" borderId="29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49" fontId="15" fillId="0" borderId="41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4" fontId="16" fillId="0" borderId="6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4" fontId="7" fillId="0" borderId="112" xfId="0" applyNumberFormat="1" applyFont="1" applyBorder="1" applyAlignment="1">
      <alignment horizontal="center" vertical="center" wrapText="1"/>
    </xf>
    <xf numFmtId="4" fontId="7" fillId="0" borderId="11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right"/>
    </xf>
    <xf numFmtId="164" fontId="0" fillId="0" borderId="101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Normal="100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503"/>
      <c r="C2" s="503"/>
      <c r="D2" s="503"/>
      <c r="E2" s="503"/>
      <c r="F2" s="503"/>
      <c r="G2" s="503"/>
      <c r="H2" s="503"/>
    </row>
    <row r="3" spans="2:8" ht="20.25" x14ac:dyDescent="0.3">
      <c r="B3" s="504"/>
      <c r="C3" s="504"/>
      <c r="D3" s="504"/>
      <c r="E3" s="504"/>
      <c r="F3" s="504"/>
      <c r="G3" s="504"/>
      <c r="H3" s="504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C6" s="8"/>
      <c r="D6" s="8"/>
      <c r="E6" s="8"/>
      <c r="F6" s="8"/>
      <c r="G6" s="9"/>
      <c r="H6" s="10"/>
    </row>
    <row r="7" spans="2:8" ht="15" customHeight="1" x14ac:dyDescent="0.2">
      <c r="B7" s="505"/>
      <c r="C7" s="506"/>
      <c r="D7" s="506"/>
      <c r="E7" s="506"/>
      <c r="F7" s="506"/>
      <c r="G7" s="11"/>
      <c r="H7" s="6"/>
    </row>
    <row r="8" spans="2:8" ht="15" customHeight="1" x14ac:dyDescent="0.2">
      <c r="B8" s="505"/>
      <c r="C8" s="507"/>
      <c r="D8" s="507"/>
      <c r="E8" s="507"/>
      <c r="F8" s="507"/>
      <c r="G8" s="12"/>
      <c r="H8" s="10"/>
    </row>
    <row r="9" spans="2:8" ht="15" customHeight="1" x14ac:dyDescent="0.2">
      <c r="B9" s="13"/>
      <c r="C9" s="508"/>
      <c r="D9" s="508"/>
      <c r="E9" s="508"/>
      <c r="F9" s="508"/>
      <c r="G9" s="12"/>
      <c r="H9" s="10"/>
    </row>
    <row r="10" spans="2:8" ht="15" customHeight="1" x14ac:dyDescent="0.2">
      <c r="B10" s="7"/>
      <c r="C10" s="508"/>
      <c r="D10" s="508"/>
      <c r="E10" s="508"/>
      <c r="F10" s="508"/>
      <c r="G10" s="12"/>
      <c r="H10" s="10"/>
    </row>
    <row r="11" spans="2:8" ht="15" customHeight="1" x14ac:dyDescent="0.2">
      <c r="B11" s="7"/>
      <c r="C11" s="508"/>
      <c r="D11" s="508"/>
      <c r="E11" s="508"/>
      <c r="F11" s="508"/>
      <c r="G11" s="12"/>
      <c r="H11" s="10"/>
    </row>
    <row r="12" spans="2:8" ht="15" customHeight="1" x14ac:dyDescent="0.2">
      <c r="B12" s="7"/>
      <c r="C12" s="14"/>
      <c r="D12" s="15"/>
      <c r="E12" s="15"/>
      <c r="F12" s="16"/>
      <c r="G12" s="17"/>
      <c r="H12" s="10"/>
    </row>
    <row r="13" spans="2:8" ht="15" customHeight="1" x14ac:dyDescent="0.2">
      <c r="B13" s="18"/>
      <c r="C13" s="509"/>
      <c r="D13" s="509"/>
      <c r="E13" s="509"/>
      <c r="F13" s="509"/>
      <c r="G13" s="19"/>
      <c r="H13" s="20"/>
    </row>
    <row r="14" spans="2:8" ht="15" customHeight="1" x14ac:dyDescent="0.2">
      <c r="B14" s="510"/>
      <c r="C14" s="511"/>
      <c r="D14" s="511"/>
      <c r="E14" s="511"/>
      <c r="F14" s="511"/>
      <c r="G14" s="21"/>
      <c r="H14" s="10"/>
    </row>
    <row r="15" spans="2:8" ht="15" customHeight="1" x14ac:dyDescent="0.2">
      <c r="B15" s="510"/>
      <c r="C15" s="508"/>
      <c r="D15" s="508"/>
      <c r="E15" s="508"/>
      <c r="F15" s="508"/>
      <c r="G15" s="22"/>
      <c r="H15" s="10"/>
    </row>
    <row r="16" spans="2:8" ht="15" customHeight="1" x14ac:dyDescent="0.2">
      <c r="B16" s="7"/>
      <c r="C16" s="508"/>
      <c r="D16" s="508"/>
      <c r="E16" s="508"/>
      <c r="F16" s="508"/>
      <c r="G16" s="22"/>
      <c r="H16" s="10"/>
    </row>
    <row r="17" spans="2:8" ht="15" customHeight="1" x14ac:dyDescent="0.2">
      <c r="B17" s="18"/>
      <c r="C17" s="512"/>
      <c r="D17" s="512"/>
      <c r="E17" s="512"/>
      <c r="F17" s="512"/>
      <c r="G17" s="23"/>
      <c r="H17" s="24"/>
    </row>
    <row r="18" spans="2:8" ht="15" customHeight="1" x14ac:dyDescent="0.2">
      <c r="B18" s="513"/>
      <c r="C18" s="514"/>
      <c r="D18" s="514"/>
      <c r="E18" s="514"/>
      <c r="F18" s="514"/>
      <c r="G18" s="25"/>
      <c r="H18" s="26"/>
    </row>
    <row r="19" spans="2:8" ht="15" customHeight="1" x14ac:dyDescent="0.2">
      <c r="B19" s="513"/>
      <c r="C19" s="512"/>
      <c r="D19" s="512"/>
      <c r="E19" s="512"/>
      <c r="F19" s="512"/>
      <c r="G19" s="27"/>
      <c r="H19" s="24"/>
    </row>
    <row r="20" spans="2:8" ht="8.25" customHeight="1" x14ac:dyDescent="0.2">
      <c r="B20" s="515"/>
      <c r="C20" s="507"/>
      <c r="D20" s="507"/>
      <c r="E20" s="507"/>
      <c r="F20" s="507"/>
      <c r="G20" s="516"/>
      <c r="H20" s="517"/>
    </row>
    <row r="21" spans="2:8" ht="8.25" customHeight="1" x14ac:dyDescent="0.2">
      <c r="B21" s="515"/>
      <c r="C21" s="507"/>
      <c r="D21" s="507"/>
      <c r="E21" s="507"/>
      <c r="F21" s="507"/>
      <c r="G21" s="516"/>
      <c r="H21" s="517"/>
    </row>
    <row r="22" spans="2:8" ht="15" customHeight="1" x14ac:dyDescent="0.2">
      <c r="B22" s="29"/>
      <c r="C22" s="518"/>
      <c r="D22" s="518"/>
      <c r="E22" s="518"/>
      <c r="F22" s="518"/>
      <c r="G22" s="17"/>
      <c r="H22" s="28"/>
    </row>
    <row r="23" spans="2:8" ht="15" customHeight="1" x14ac:dyDescent="0.2">
      <c r="B23" s="29"/>
      <c r="C23" s="30"/>
      <c r="D23" s="31"/>
      <c r="E23" s="31"/>
      <c r="F23" s="31"/>
      <c r="G23" s="17"/>
      <c r="H23" s="28"/>
    </row>
    <row r="24" spans="2:8" ht="15" customHeight="1" x14ac:dyDescent="0.2">
      <c r="B24" s="18"/>
      <c r="C24" s="521"/>
      <c r="D24" s="521"/>
      <c r="E24" s="521"/>
      <c r="F24" s="32"/>
      <c r="G24" s="33"/>
      <c r="H24" s="20"/>
    </row>
    <row r="25" spans="2:8" ht="15" customHeight="1" x14ac:dyDescent="0.2">
      <c r="B25" s="34"/>
      <c r="C25" s="511"/>
      <c r="D25" s="511"/>
      <c r="E25" s="511"/>
      <c r="F25" s="511"/>
      <c r="G25" s="35"/>
      <c r="H25" s="36"/>
    </row>
    <row r="26" spans="2:8" ht="15" customHeight="1" x14ac:dyDescent="0.2">
      <c r="B26" s="37"/>
      <c r="C26" s="512"/>
      <c r="D26" s="512"/>
      <c r="E26" s="512"/>
      <c r="F26" s="512"/>
      <c r="G26" s="27"/>
      <c r="H26" s="20"/>
    </row>
    <row r="27" spans="2:8" ht="17.25" customHeight="1" x14ac:dyDescent="0.25">
      <c r="B27" s="522"/>
      <c r="C27" s="522"/>
      <c r="D27" s="522"/>
      <c r="E27" s="522"/>
      <c r="F27" s="522"/>
      <c r="G27" s="38"/>
      <c r="H27" s="39"/>
    </row>
    <row r="28" spans="2:8" ht="17.25" customHeight="1" x14ac:dyDescent="0.25">
      <c r="B28" s="522"/>
      <c r="C28" s="522"/>
      <c r="D28" s="522"/>
      <c r="E28" s="522"/>
      <c r="F28" s="522"/>
      <c r="G28" s="40"/>
      <c r="H28" s="39"/>
    </row>
    <row r="29" spans="2:8" ht="17.25" customHeight="1" x14ac:dyDescent="0.25">
      <c r="B29" s="519"/>
      <c r="C29" s="519"/>
      <c r="D29" s="519"/>
      <c r="E29" s="519"/>
      <c r="F29" s="519"/>
      <c r="G29" s="41"/>
      <c r="H29" s="42"/>
    </row>
    <row r="30" spans="2:8" ht="22.5" customHeight="1" x14ac:dyDescent="0.25">
      <c r="B30" s="520"/>
      <c r="C30" s="520"/>
      <c r="D30" s="520"/>
      <c r="E30" s="520"/>
      <c r="F30" s="520"/>
      <c r="G30" s="43"/>
      <c r="H30" s="44"/>
    </row>
  </sheetData>
  <mergeCells count="29">
    <mergeCell ref="B29:F29"/>
    <mergeCell ref="B30:F30"/>
    <mergeCell ref="C24:E24"/>
    <mergeCell ref="C25:F25"/>
    <mergeCell ref="C26:F26"/>
    <mergeCell ref="B27:F27"/>
    <mergeCell ref="B28:F28"/>
    <mergeCell ref="B20:B21"/>
    <mergeCell ref="C20:F21"/>
    <mergeCell ref="G20:G21"/>
    <mergeCell ref="H20:H21"/>
    <mergeCell ref="C22:F22"/>
    <mergeCell ref="C16:F16"/>
    <mergeCell ref="C17:F17"/>
    <mergeCell ref="B18:B19"/>
    <mergeCell ref="C18:F18"/>
    <mergeCell ref="C19:F19"/>
    <mergeCell ref="C9:F9"/>
    <mergeCell ref="C10:F10"/>
    <mergeCell ref="C11:F11"/>
    <mergeCell ref="C13:F13"/>
    <mergeCell ref="B14:B15"/>
    <mergeCell ref="C14:F14"/>
    <mergeCell ref="C15:F15"/>
    <mergeCell ref="B2:H2"/>
    <mergeCell ref="B3:H3"/>
    <mergeCell ref="B7:B8"/>
    <mergeCell ref="C7:F7"/>
    <mergeCell ref="C8:F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503"/>
      <c r="C3" s="503"/>
      <c r="D3" s="503"/>
      <c r="E3" s="503"/>
      <c r="F3" s="503"/>
      <c r="G3" s="503"/>
      <c r="H3" s="503"/>
    </row>
    <row r="4" spans="1:20" ht="20.25" x14ac:dyDescent="0.3">
      <c r="B4" s="504"/>
      <c r="C4" s="504"/>
      <c r="D4" s="504"/>
      <c r="E4" s="504"/>
      <c r="F4" s="504"/>
      <c r="G4" s="504"/>
      <c r="H4" s="504"/>
    </row>
    <row r="6" spans="1:20" x14ac:dyDescent="0.2">
      <c r="B6" s="3"/>
      <c r="C6" s="4"/>
      <c r="D6" s="4"/>
      <c r="E6" s="4"/>
      <c r="F6" s="4"/>
      <c r="G6" s="5"/>
      <c r="H6" s="45"/>
      <c r="I6" s="523"/>
    </row>
    <row r="7" spans="1:20" x14ac:dyDescent="0.2">
      <c r="B7" s="46"/>
      <c r="C7" s="47"/>
      <c r="D7" s="47"/>
      <c r="E7" s="47"/>
      <c r="F7" s="47"/>
      <c r="G7" s="48"/>
      <c r="H7" s="49"/>
      <c r="I7" s="523"/>
    </row>
    <row r="8" spans="1:20" ht="14.25" customHeight="1" x14ac:dyDescent="0.2">
      <c r="B8" s="50"/>
      <c r="C8" s="524"/>
      <c r="D8" s="524"/>
      <c r="E8" s="524"/>
      <c r="F8" s="524"/>
      <c r="G8" s="51"/>
      <c r="H8" s="36"/>
      <c r="I8" s="35"/>
    </row>
    <row r="9" spans="1:20" ht="12.75" customHeight="1" x14ac:dyDescent="0.2">
      <c r="B9" s="52"/>
      <c r="C9" s="525"/>
      <c r="D9" s="525"/>
      <c r="E9" s="53"/>
      <c r="F9" s="54"/>
      <c r="G9" s="55"/>
      <c r="H9" s="56"/>
      <c r="I9" s="35"/>
    </row>
    <row r="10" spans="1:20" x14ac:dyDescent="0.2">
      <c r="B10" s="7"/>
      <c r="C10" s="57"/>
      <c r="D10" s="58"/>
      <c r="E10" s="53"/>
      <c r="F10" s="59"/>
      <c r="G10" s="9"/>
      <c r="H10" s="56"/>
      <c r="I10" s="35"/>
    </row>
    <row r="11" spans="1:20" x14ac:dyDescent="0.2">
      <c r="B11" s="7"/>
      <c r="C11" s="60"/>
      <c r="D11" s="61"/>
      <c r="E11" s="60"/>
      <c r="F11" s="62"/>
      <c r="G11" s="63"/>
      <c r="H11" s="56"/>
      <c r="I11" s="35"/>
    </row>
    <row r="12" spans="1:20" x14ac:dyDescent="0.2">
      <c r="B12" s="7"/>
      <c r="C12" s="64"/>
      <c r="D12" s="65"/>
      <c r="E12" s="53"/>
      <c r="F12" s="59"/>
      <c r="G12" s="63"/>
      <c r="H12" s="56"/>
      <c r="I12" s="35"/>
    </row>
    <row r="13" spans="1:20" x14ac:dyDescent="0.2">
      <c r="B13" s="7"/>
      <c r="C13" s="64"/>
      <c r="D13" s="65"/>
      <c r="E13" s="66"/>
      <c r="F13" s="66"/>
      <c r="G13" s="55"/>
      <c r="H13" s="56"/>
      <c r="I13" s="35"/>
    </row>
    <row r="14" spans="1:20" x14ac:dyDescent="0.2">
      <c r="B14" s="7"/>
      <c r="C14" s="64"/>
      <c r="D14" s="65"/>
      <c r="E14" s="67"/>
      <c r="F14" s="67"/>
      <c r="G14" s="55"/>
      <c r="H14" s="56"/>
      <c r="I14" s="35"/>
    </row>
    <row r="15" spans="1:20" ht="12.75" customHeight="1" x14ac:dyDescent="0.4">
      <c r="B15" s="7"/>
      <c r="C15" s="64"/>
      <c r="D15" s="65"/>
      <c r="E15" s="67"/>
      <c r="F15" s="67"/>
      <c r="G15" s="55"/>
      <c r="H15" s="56"/>
      <c r="I15" s="35"/>
      <c r="L15" s="526"/>
      <c r="M15" s="526"/>
      <c r="N15" s="526"/>
      <c r="O15" s="526"/>
      <c r="P15" s="526"/>
      <c r="Q15" s="526"/>
      <c r="R15" s="526"/>
      <c r="S15" s="526"/>
      <c r="T15" s="526"/>
    </row>
    <row r="16" spans="1:20" ht="12.75" customHeight="1" x14ac:dyDescent="0.3">
      <c r="B16" s="7"/>
      <c r="C16" s="64"/>
      <c r="D16" s="65"/>
      <c r="E16" s="67"/>
      <c r="F16" s="67"/>
      <c r="G16" s="55"/>
      <c r="H16" s="56"/>
      <c r="I16" s="35"/>
      <c r="L16" s="504"/>
      <c r="M16" s="504"/>
      <c r="N16" s="504"/>
      <c r="O16" s="504"/>
      <c r="P16" s="504"/>
      <c r="Q16" s="504"/>
      <c r="R16" s="504"/>
      <c r="S16" s="504"/>
    </row>
    <row r="17" spans="2:9" x14ac:dyDescent="0.2">
      <c r="B17" s="7"/>
      <c r="C17" s="64"/>
      <c r="D17" s="65"/>
      <c r="E17" s="67"/>
      <c r="F17" s="67"/>
      <c r="G17" s="55"/>
      <c r="H17" s="56"/>
      <c r="I17" s="35"/>
    </row>
    <row r="18" spans="2:9" x14ac:dyDescent="0.2">
      <c r="B18" s="7"/>
      <c r="C18" s="64"/>
      <c r="D18" s="65"/>
      <c r="E18" s="68"/>
      <c r="F18" s="68"/>
      <c r="G18" s="69"/>
      <c r="H18" s="56"/>
      <c r="I18" s="35"/>
    </row>
    <row r="19" spans="2:9" x14ac:dyDescent="0.2">
      <c r="B19" s="7"/>
      <c r="C19" s="64"/>
      <c r="D19" s="65"/>
      <c r="E19" s="60"/>
      <c r="F19" s="61"/>
      <c r="G19" s="69"/>
      <c r="H19" s="56"/>
      <c r="I19" s="35"/>
    </row>
    <row r="20" spans="2:9" x14ac:dyDescent="0.2">
      <c r="B20" s="7"/>
      <c r="C20" s="57"/>
      <c r="D20" s="65"/>
      <c r="E20" s="57"/>
      <c r="F20" s="58"/>
      <c r="G20" s="70"/>
      <c r="H20" s="56"/>
      <c r="I20" s="35"/>
    </row>
    <row r="21" spans="2:9" x14ac:dyDescent="0.2">
      <c r="B21" s="7"/>
      <c r="C21" s="60"/>
      <c r="D21" s="60"/>
      <c r="E21" s="65"/>
      <c r="F21" s="71"/>
      <c r="G21" s="72"/>
      <c r="H21" s="36"/>
      <c r="I21" s="35"/>
    </row>
    <row r="22" spans="2:9" ht="15.75" x14ac:dyDescent="0.25">
      <c r="B22" s="18"/>
      <c r="C22" s="73"/>
      <c r="D22" s="74"/>
      <c r="E22" s="74"/>
      <c r="F22" s="75"/>
      <c r="G22" s="76"/>
      <c r="H22" s="77"/>
      <c r="I22" s="35"/>
    </row>
    <row r="23" spans="2:9" x14ac:dyDescent="0.2">
      <c r="B23" s="515"/>
      <c r="C23" s="527"/>
      <c r="D23" s="527"/>
      <c r="E23" s="527"/>
      <c r="F23" s="527"/>
      <c r="G23" s="516"/>
      <c r="H23" s="528"/>
      <c r="I23" s="529"/>
    </row>
    <row r="24" spans="2:9" ht="3" customHeight="1" x14ac:dyDescent="0.2">
      <c r="B24" s="515"/>
      <c r="C24" s="527"/>
      <c r="D24" s="527"/>
      <c r="E24" s="527"/>
      <c r="F24" s="527"/>
      <c r="G24" s="516"/>
      <c r="H24" s="528"/>
      <c r="I24" s="529"/>
    </row>
    <row r="25" spans="2:9" s="79" customFormat="1" x14ac:dyDescent="0.2">
      <c r="B25" s="29"/>
      <c r="C25" s="80"/>
      <c r="D25" s="81"/>
      <c r="E25" s="82"/>
      <c r="F25" s="82"/>
      <c r="G25" s="83"/>
      <c r="H25" s="84"/>
      <c r="I25" s="78"/>
    </row>
    <row r="26" spans="2:9" s="79" customFormat="1" x14ac:dyDescent="0.2">
      <c r="B26" s="85"/>
      <c r="C26" s="86"/>
      <c r="D26" s="87"/>
      <c r="E26" s="82"/>
      <c r="F26" s="82"/>
      <c r="G26" s="83"/>
      <c r="H26" s="84"/>
      <c r="I26" s="78"/>
    </row>
    <row r="27" spans="2:9" s="79" customFormat="1" ht="14.25" customHeight="1" x14ac:dyDescent="0.2">
      <c r="B27" s="85"/>
      <c r="C27" s="86"/>
      <c r="D27" s="87"/>
      <c r="E27" s="82"/>
      <c r="F27" s="82"/>
      <c r="G27" s="83"/>
      <c r="H27" s="84"/>
      <c r="I27" s="78"/>
    </row>
    <row r="28" spans="2:9" s="79" customFormat="1" ht="14.25" customHeight="1" x14ac:dyDescent="0.2">
      <c r="B28" s="85"/>
      <c r="C28" s="88"/>
      <c r="D28" s="89"/>
      <c r="E28" s="82"/>
      <c r="F28" s="82"/>
      <c r="G28" s="83"/>
      <c r="H28" s="84"/>
      <c r="I28" s="78"/>
    </row>
    <row r="29" spans="2:9" s="79" customFormat="1" ht="14.25" customHeight="1" x14ac:dyDescent="0.2">
      <c r="B29" s="85"/>
      <c r="C29" s="86"/>
      <c r="D29" s="90"/>
      <c r="E29" s="91"/>
      <c r="F29" s="91"/>
      <c r="G29" s="92"/>
      <c r="H29" s="84"/>
      <c r="I29" s="78"/>
    </row>
    <row r="30" spans="2:9" s="79" customFormat="1" ht="16.5" customHeight="1" x14ac:dyDescent="0.25">
      <c r="B30" s="93"/>
      <c r="C30" s="94"/>
      <c r="D30" s="95"/>
      <c r="E30" s="95"/>
      <c r="F30" s="95"/>
      <c r="G30" s="96"/>
      <c r="H30" s="77"/>
      <c r="I30" s="78"/>
    </row>
    <row r="31" spans="2:9" ht="12.75" customHeight="1" x14ac:dyDescent="0.2">
      <c r="B31" s="34"/>
      <c r="C31" s="507"/>
      <c r="D31" s="507"/>
      <c r="E31" s="507"/>
      <c r="F31" s="507"/>
      <c r="G31" s="21"/>
      <c r="H31" s="36"/>
      <c r="I31" s="35"/>
    </row>
    <row r="32" spans="2:9" ht="15.75" x14ac:dyDescent="0.25">
      <c r="B32" s="97"/>
      <c r="C32" s="530"/>
      <c r="D32" s="530"/>
      <c r="E32" s="530"/>
      <c r="F32" s="530"/>
      <c r="G32" s="98"/>
      <c r="H32" s="42"/>
      <c r="I32" s="35"/>
    </row>
    <row r="33" spans="2:10" ht="18" x14ac:dyDescent="0.25">
      <c r="B33" s="531"/>
      <c r="C33" s="531"/>
      <c r="D33" s="531"/>
      <c r="E33" s="531"/>
      <c r="F33" s="531"/>
      <c r="G33" s="531"/>
      <c r="H33" s="99"/>
      <c r="I33" s="35"/>
    </row>
    <row r="34" spans="2:10" ht="16.5" customHeight="1" x14ac:dyDescent="0.2">
      <c r="B34" s="532"/>
      <c r="C34" s="532"/>
      <c r="D34" s="532"/>
      <c r="E34" s="532"/>
      <c r="F34" s="532"/>
      <c r="G34" s="532"/>
      <c r="H34" s="100"/>
      <c r="I34" s="101"/>
      <c r="J34" s="102"/>
    </row>
    <row r="35" spans="2:10" ht="16.5" customHeight="1" x14ac:dyDescent="0.2">
      <c r="B35" s="533"/>
      <c r="C35" s="533"/>
      <c r="D35" s="533"/>
      <c r="E35" s="533"/>
      <c r="F35" s="533"/>
      <c r="G35" s="533"/>
      <c r="H35" s="103"/>
      <c r="I35" s="101"/>
      <c r="J35" s="102"/>
    </row>
    <row r="36" spans="2:10" ht="17.25" customHeight="1" x14ac:dyDescent="0.2">
      <c r="B36" s="536"/>
      <c r="C36" s="536"/>
      <c r="D36" s="536"/>
      <c r="E36" s="536"/>
      <c r="F36" s="536"/>
      <c r="G36" s="536"/>
      <c r="H36" s="100"/>
      <c r="I36" s="101"/>
      <c r="J36" s="102"/>
    </row>
    <row r="37" spans="2:10" ht="16.5" customHeight="1" x14ac:dyDescent="0.2">
      <c r="B37" s="537"/>
      <c r="C37" s="537"/>
      <c r="D37" s="537"/>
      <c r="E37" s="537"/>
      <c r="F37" s="537"/>
      <c r="G37" s="537"/>
      <c r="H37" s="104"/>
      <c r="I37" s="101"/>
      <c r="J37" s="102"/>
    </row>
    <row r="38" spans="2:10" ht="21.75" customHeight="1" x14ac:dyDescent="0.25">
      <c r="B38" s="538"/>
      <c r="C38" s="538"/>
      <c r="D38" s="538"/>
      <c r="E38" s="538"/>
      <c r="F38" s="538"/>
      <c r="G38" s="538"/>
      <c r="H38" s="105"/>
      <c r="I38" s="106"/>
      <c r="J38" s="102"/>
    </row>
    <row r="41" spans="2:10" x14ac:dyDescent="0.2">
      <c r="B41" s="534"/>
      <c r="C41" s="534"/>
      <c r="D41" s="534"/>
      <c r="E41" s="534"/>
      <c r="G41" s="535"/>
      <c r="H41" s="535"/>
    </row>
    <row r="42" spans="2:10" x14ac:dyDescent="0.2">
      <c r="B42" s="534"/>
      <c r="C42" s="534"/>
      <c r="D42" s="534"/>
      <c r="E42" s="534"/>
    </row>
    <row r="44" spans="2:10" x14ac:dyDescent="0.2">
      <c r="B44" s="534"/>
      <c r="C44" s="534"/>
      <c r="D44" s="534"/>
      <c r="E44" s="534"/>
      <c r="G44" s="535"/>
      <c r="H44" s="535"/>
    </row>
    <row r="45" spans="2:10" x14ac:dyDescent="0.2">
      <c r="B45" s="534"/>
      <c r="C45" s="534"/>
      <c r="D45" s="534"/>
      <c r="E45" s="534"/>
    </row>
  </sheetData>
  <mergeCells count="26"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  <mergeCell ref="C31:F31"/>
    <mergeCell ref="C32:F32"/>
    <mergeCell ref="B33:G33"/>
    <mergeCell ref="B34:G34"/>
    <mergeCell ref="B35:G35"/>
    <mergeCell ref="L15:T15"/>
    <mergeCell ref="L16:S16"/>
    <mergeCell ref="B23:B24"/>
    <mergeCell ref="C23:F24"/>
    <mergeCell ref="G23:G24"/>
    <mergeCell ref="H23:H24"/>
    <mergeCell ref="I23:I24"/>
    <mergeCell ref="B3:H3"/>
    <mergeCell ref="B4:H4"/>
    <mergeCell ref="I6:I7"/>
    <mergeCell ref="C8:F8"/>
    <mergeCell ref="C9:D9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I424"/>
  <sheetViews>
    <sheetView tabSelected="1" view="pageBreakPreview" zoomScale="77" zoomScaleNormal="73" zoomScaleSheetLayoutView="77" zoomScalePageLayoutView="62" workbookViewId="0">
      <selection activeCell="R2" sqref="R2"/>
    </sheetView>
  </sheetViews>
  <sheetFormatPr defaultColWidth="9.140625" defaultRowHeight="15" x14ac:dyDescent="0.2"/>
  <cols>
    <col min="1" max="1" width="7.7109375" style="1" customWidth="1"/>
    <col min="2" max="2" width="6.7109375" style="1" customWidth="1"/>
    <col min="3" max="3" width="66.28515625" style="1" customWidth="1"/>
    <col min="4" max="4" width="9.28515625" style="1" hidden="1" customWidth="1"/>
    <col min="5" max="5" width="9.85546875" style="1" hidden="1" customWidth="1"/>
    <col min="6" max="6" width="9.140625" style="1" hidden="1"/>
    <col min="7" max="15" width="12.5703125" style="107" customWidth="1"/>
    <col min="16" max="16" width="17.85546875" style="107" customWidth="1"/>
    <col min="17" max="17" width="31.5703125" customWidth="1"/>
    <col min="18" max="18" width="15" customWidth="1"/>
    <col min="19" max="19" width="13.5703125" style="8" customWidth="1"/>
    <col min="20" max="21" width="9.140625" style="8"/>
    <col min="22" max="257" width="9.140625" style="1"/>
  </cols>
  <sheetData>
    <row r="1" spans="1:269" ht="30.75" customHeight="1" x14ac:dyDescent="0.2">
      <c r="G1" s="1"/>
      <c r="H1" s="1"/>
      <c r="I1" s="1"/>
      <c r="J1" s="1"/>
      <c r="K1" s="1"/>
      <c r="L1" s="554" t="s">
        <v>370</v>
      </c>
      <c r="M1" s="554"/>
      <c r="N1" s="554"/>
      <c r="O1" s="554"/>
      <c r="P1" s="554"/>
      <c r="Q1" s="554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8"/>
      <c r="AE1" s="8"/>
      <c r="AF1" s="8"/>
      <c r="AG1" s="8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</row>
    <row r="2" spans="1:269" ht="79.5" customHeight="1" thickBot="1" x14ac:dyDescent="0.25">
      <c r="A2" s="540" t="s">
        <v>369</v>
      </c>
      <c r="B2" s="540"/>
      <c r="C2" s="540"/>
      <c r="D2" s="540"/>
      <c r="E2" s="540"/>
      <c r="F2" s="540"/>
      <c r="G2" s="108"/>
      <c r="H2" s="108"/>
      <c r="I2" s="108"/>
      <c r="J2" s="108"/>
      <c r="K2" s="108"/>
      <c r="L2" s="108"/>
      <c r="M2" s="475"/>
      <c r="N2" s="475"/>
      <c r="O2" s="475"/>
      <c r="P2" s="109"/>
      <c r="Q2" s="110" t="s">
        <v>1</v>
      </c>
      <c r="R2" s="8"/>
    </row>
    <row r="3" spans="1:269" ht="19.5" customHeight="1" thickBot="1" x14ac:dyDescent="0.25">
      <c r="A3" s="541"/>
      <c r="B3" s="542"/>
      <c r="C3" s="542"/>
      <c r="D3" s="111"/>
      <c r="E3" s="111"/>
      <c r="F3" s="111"/>
      <c r="G3" s="543" t="s">
        <v>2</v>
      </c>
      <c r="H3" s="544" t="s">
        <v>3</v>
      </c>
      <c r="I3" s="545" t="s">
        <v>4</v>
      </c>
      <c r="J3" s="543" t="s">
        <v>316</v>
      </c>
      <c r="K3" s="544" t="s">
        <v>317</v>
      </c>
      <c r="L3" s="545" t="s">
        <v>318</v>
      </c>
      <c r="M3" s="548" t="s">
        <v>332</v>
      </c>
      <c r="N3" s="550" t="s">
        <v>333</v>
      </c>
      <c r="O3" s="552" t="s">
        <v>334</v>
      </c>
      <c r="P3" s="546" t="s">
        <v>335</v>
      </c>
      <c r="Q3" s="547" t="s">
        <v>5</v>
      </c>
      <c r="R3" s="8"/>
    </row>
    <row r="4" spans="1:269" ht="41.25" customHeight="1" thickBot="1" x14ac:dyDescent="0.25">
      <c r="A4" s="541"/>
      <c r="B4" s="542"/>
      <c r="C4" s="542"/>
      <c r="D4" s="112"/>
      <c r="E4" s="112"/>
      <c r="F4" s="112"/>
      <c r="G4" s="543"/>
      <c r="H4" s="544"/>
      <c r="I4" s="545"/>
      <c r="J4" s="543"/>
      <c r="K4" s="544"/>
      <c r="L4" s="557"/>
      <c r="M4" s="549"/>
      <c r="N4" s="551"/>
      <c r="O4" s="553"/>
      <c r="P4" s="546"/>
      <c r="Q4" s="547"/>
      <c r="R4" s="8"/>
    </row>
    <row r="5" spans="1:269" ht="21.75" customHeight="1" x14ac:dyDescent="0.2">
      <c r="A5" s="113"/>
      <c r="B5" s="114"/>
      <c r="C5" s="115" t="s">
        <v>6</v>
      </c>
      <c r="D5" s="116"/>
      <c r="E5" s="116"/>
      <c r="F5" s="117"/>
      <c r="G5" s="118"/>
      <c r="H5" s="119"/>
      <c r="I5" s="120"/>
      <c r="J5" s="451"/>
      <c r="K5" s="119"/>
      <c r="L5" s="451"/>
      <c r="M5" s="476"/>
      <c r="N5" s="119"/>
      <c r="O5" s="451"/>
      <c r="P5" s="457"/>
      <c r="Q5" s="121"/>
      <c r="R5" s="8"/>
    </row>
    <row r="6" spans="1:269" ht="21.75" customHeight="1" x14ac:dyDescent="0.2">
      <c r="A6" s="122" t="s">
        <v>7</v>
      </c>
      <c r="B6" s="123" t="s">
        <v>8</v>
      </c>
      <c r="C6" s="124" t="s">
        <v>9</v>
      </c>
      <c r="D6" s="125"/>
      <c r="E6" s="125"/>
      <c r="F6" s="126"/>
      <c r="G6" s="127">
        <v>0</v>
      </c>
      <c r="H6" s="128">
        <v>30</v>
      </c>
      <c r="I6" s="129">
        <v>30</v>
      </c>
      <c r="J6" s="452">
        <v>0</v>
      </c>
      <c r="K6" s="128">
        <v>30</v>
      </c>
      <c r="L6" s="452">
        <v>30</v>
      </c>
      <c r="M6" s="477"/>
      <c r="N6" s="128"/>
      <c r="O6" s="452"/>
      <c r="P6" s="458"/>
      <c r="Q6" s="130" t="s">
        <v>10</v>
      </c>
      <c r="R6" s="8"/>
    </row>
    <row r="7" spans="1:269" ht="21.75" customHeight="1" x14ac:dyDescent="0.2">
      <c r="A7" s="131" t="s">
        <v>7</v>
      </c>
      <c r="B7" s="132" t="s">
        <v>11</v>
      </c>
      <c r="C7" s="133" t="s">
        <v>12</v>
      </c>
      <c r="D7" s="134"/>
      <c r="E7" s="134"/>
      <c r="F7" s="135"/>
      <c r="G7" s="136">
        <v>0</v>
      </c>
      <c r="H7" s="137">
        <v>7.3</v>
      </c>
      <c r="I7" s="138">
        <v>7.26</v>
      </c>
      <c r="J7" s="453">
        <v>100</v>
      </c>
      <c r="K7" s="137">
        <v>104.7</v>
      </c>
      <c r="L7" s="453">
        <v>104.7</v>
      </c>
      <c r="M7" s="478"/>
      <c r="N7" s="137"/>
      <c r="O7" s="453"/>
      <c r="P7" s="136"/>
      <c r="Q7" s="139" t="s">
        <v>13</v>
      </c>
      <c r="R7" s="8"/>
    </row>
    <row r="8" spans="1:269" ht="21.75" customHeight="1" thickBot="1" x14ac:dyDescent="0.25">
      <c r="A8" s="140" t="s">
        <v>7</v>
      </c>
      <c r="B8" s="141"/>
      <c r="C8" s="142" t="s">
        <v>6</v>
      </c>
      <c r="D8" s="143"/>
      <c r="E8" s="143"/>
      <c r="F8" s="143"/>
      <c r="G8" s="144">
        <f t="shared" ref="G8:P8" si="0">SUM(G6:G7)</f>
        <v>0</v>
      </c>
      <c r="H8" s="145">
        <f t="shared" si="0"/>
        <v>37.299999999999997</v>
      </c>
      <c r="I8" s="146">
        <f t="shared" si="0"/>
        <v>37.26</v>
      </c>
      <c r="J8" s="147">
        <f t="shared" si="0"/>
        <v>100</v>
      </c>
      <c r="K8" s="145">
        <f t="shared" si="0"/>
        <v>134.69999999999999</v>
      </c>
      <c r="L8" s="147">
        <f t="shared" si="0"/>
        <v>134.69999999999999</v>
      </c>
      <c r="M8" s="479"/>
      <c r="N8" s="145"/>
      <c r="O8" s="147"/>
      <c r="P8" s="459">
        <f t="shared" si="0"/>
        <v>0</v>
      </c>
      <c r="Q8" s="148"/>
      <c r="R8" s="8"/>
    </row>
    <row r="9" spans="1:269" ht="21.75" customHeight="1" thickBot="1" x14ac:dyDescent="0.25">
      <c r="A9" s="149"/>
      <c r="B9" s="149"/>
      <c r="C9" s="150"/>
      <c r="D9" s="143"/>
      <c r="E9" s="143"/>
      <c r="F9" s="143"/>
      <c r="G9" s="151"/>
      <c r="H9" s="151"/>
      <c r="I9" s="151"/>
      <c r="J9" s="151"/>
      <c r="K9" s="151"/>
      <c r="L9" s="151"/>
      <c r="M9" s="151"/>
      <c r="N9" s="151"/>
      <c r="O9" s="151"/>
      <c r="P9" s="152"/>
      <c r="Q9" s="143"/>
      <c r="R9" s="8"/>
    </row>
    <row r="10" spans="1:269" s="90" customFormat="1" ht="21.95" customHeight="1" x14ac:dyDescent="0.25">
      <c r="A10" s="153"/>
      <c r="B10" s="153"/>
      <c r="C10" s="153" t="s">
        <v>14</v>
      </c>
      <c r="D10" s="154"/>
      <c r="E10" s="154"/>
      <c r="F10" s="155"/>
      <c r="G10" s="157"/>
      <c r="H10" s="159"/>
      <c r="I10" s="157"/>
      <c r="J10" s="156"/>
      <c r="K10" s="157"/>
      <c r="L10" s="158"/>
      <c r="M10" s="157"/>
      <c r="N10" s="159"/>
      <c r="O10" s="157"/>
      <c r="P10" s="160"/>
      <c r="Q10" s="161"/>
    </row>
    <row r="11" spans="1:269" s="90" customFormat="1" ht="21.95" customHeight="1" x14ac:dyDescent="0.2">
      <c r="A11" s="162" t="s">
        <v>15</v>
      </c>
      <c r="B11" s="163" t="s">
        <v>16</v>
      </c>
      <c r="C11" s="163" t="s">
        <v>17</v>
      </c>
      <c r="D11" s="164"/>
      <c r="E11" s="164"/>
      <c r="F11" s="165"/>
      <c r="G11" s="168"/>
      <c r="H11" s="167"/>
      <c r="I11" s="168"/>
      <c r="J11" s="166"/>
      <c r="K11" s="168"/>
      <c r="L11" s="169"/>
      <c r="M11" s="168"/>
      <c r="N11" s="167"/>
      <c r="O11" s="168"/>
      <c r="P11" s="170"/>
      <c r="Q11" s="171"/>
    </row>
    <row r="12" spans="1:269" s="8" customFormat="1" ht="21.95" customHeight="1" x14ac:dyDescent="0.2">
      <c r="A12" s="172" t="s">
        <v>15</v>
      </c>
      <c r="B12" s="173" t="s">
        <v>18</v>
      </c>
      <c r="C12" s="163" t="s">
        <v>19</v>
      </c>
      <c r="D12" s="164"/>
      <c r="E12" s="164"/>
      <c r="F12" s="165"/>
      <c r="G12" s="168">
        <v>3</v>
      </c>
      <c r="H12" s="167">
        <v>3</v>
      </c>
      <c r="I12" s="168">
        <v>0</v>
      </c>
      <c r="J12" s="166"/>
      <c r="K12" s="168"/>
      <c r="L12" s="169"/>
      <c r="M12" s="168"/>
      <c r="N12" s="167"/>
      <c r="O12" s="168"/>
      <c r="P12" s="170">
        <v>0</v>
      </c>
      <c r="Q12" s="174" t="s">
        <v>20</v>
      </c>
      <c r="R12" s="90"/>
      <c r="S12" s="90"/>
    </row>
    <row r="13" spans="1:269" s="8" customFormat="1" ht="21.95" customHeight="1" x14ac:dyDescent="0.2">
      <c r="A13" s="172" t="s">
        <v>15</v>
      </c>
      <c r="B13" s="173" t="s">
        <v>54</v>
      </c>
      <c r="C13" s="173" t="s">
        <v>55</v>
      </c>
      <c r="D13" s="164"/>
      <c r="E13" s="164"/>
      <c r="F13" s="165"/>
      <c r="G13" s="168"/>
      <c r="H13" s="167"/>
      <c r="I13" s="168"/>
      <c r="J13" s="166">
        <v>0</v>
      </c>
      <c r="K13" s="168">
        <v>2.8</v>
      </c>
      <c r="L13" s="169">
        <v>2.78</v>
      </c>
      <c r="M13" s="168"/>
      <c r="N13" s="167"/>
      <c r="O13" s="168"/>
      <c r="P13" s="170"/>
      <c r="Q13" s="175"/>
      <c r="R13" s="90"/>
      <c r="S13" s="90"/>
    </row>
    <row r="14" spans="1:269" s="79" customFormat="1" ht="21.95" customHeight="1" thickBot="1" x14ac:dyDescent="0.3">
      <c r="A14" s="176" t="s">
        <v>15</v>
      </c>
      <c r="B14" s="177"/>
      <c r="C14" s="177" t="s">
        <v>14</v>
      </c>
      <c r="D14" s="178"/>
      <c r="E14" s="178"/>
      <c r="F14" s="178"/>
      <c r="G14" s="181">
        <f>SUM(G11:G13)</f>
        <v>3</v>
      </c>
      <c r="H14" s="180">
        <f>SUM(H12:H13)</f>
        <v>3</v>
      </c>
      <c r="I14" s="181">
        <f>SUM(I12:I13)</f>
        <v>0</v>
      </c>
      <c r="J14" s="179">
        <f>SUM(J11:J13)</f>
        <v>0</v>
      </c>
      <c r="K14" s="181">
        <f>SUM(K11:K13)</f>
        <v>2.8</v>
      </c>
      <c r="L14" s="182">
        <f>SUM(L11:L13)</f>
        <v>2.78</v>
      </c>
      <c r="M14" s="181"/>
      <c r="N14" s="180"/>
      <c r="O14" s="181"/>
      <c r="P14" s="183">
        <f>SUM(P11:P13)</f>
        <v>0</v>
      </c>
      <c r="Q14" s="184"/>
      <c r="R14" s="90"/>
      <c r="S14" s="90"/>
      <c r="T14" s="90"/>
      <c r="U14" s="90"/>
    </row>
    <row r="15" spans="1:269" s="90" customFormat="1" ht="25.5" customHeight="1" thickBot="1" x14ac:dyDescent="0.3">
      <c r="A15" s="185"/>
      <c r="B15" s="185"/>
      <c r="C15" s="185"/>
      <c r="D15" s="186"/>
      <c r="E15" s="186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8"/>
      <c r="Q15" s="189"/>
    </row>
    <row r="16" spans="1:269" s="90" customFormat="1" ht="25.5" customHeight="1" x14ac:dyDescent="0.25">
      <c r="A16" s="153"/>
      <c r="B16" s="153"/>
      <c r="C16" s="153" t="s">
        <v>23</v>
      </c>
      <c r="D16" s="154"/>
      <c r="E16" s="154"/>
      <c r="F16" s="155"/>
      <c r="G16" s="157"/>
      <c r="H16" s="159"/>
      <c r="I16" s="157"/>
      <c r="J16" s="156"/>
      <c r="K16" s="157"/>
      <c r="L16" s="158"/>
      <c r="M16" s="157"/>
      <c r="N16" s="159"/>
      <c r="O16" s="157"/>
      <c r="P16" s="160"/>
      <c r="Q16" s="161"/>
    </row>
    <row r="17" spans="1:21" s="90" customFormat="1" ht="25.5" customHeight="1" x14ac:dyDescent="0.2">
      <c r="A17" s="162" t="s">
        <v>24</v>
      </c>
      <c r="B17" s="123" t="s">
        <v>8</v>
      </c>
      <c r="C17" s="123" t="s">
        <v>9</v>
      </c>
      <c r="D17" s="164"/>
      <c r="E17" s="164"/>
      <c r="F17" s="165"/>
      <c r="G17" s="168">
        <v>0</v>
      </c>
      <c r="H17" s="167">
        <v>30</v>
      </c>
      <c r="I17" s="168">
        <v>30</v>
      </c>
      <c r="J17" s="166"/>
      <c r="K17" s="168"/>
      <c r="L17" s="169"/>
      <c r="M17" s="168"/>
      <c r="N17" s="167"/>
      <c r="O17" s="168"/>
      <c r="P17" s="170"/>
      <c r="Q17" s="171"/>
    </row>
    <row r="18" spans="1:21" s="90" customFormat="1" ht="25.5" customHeight="1" x14ac:dyDescent="0.2">
      <c r="A18" s="172" t="s">
        <v>24</v>
      </c>
      <c r="B18" s="132" t="s">
        <v>11</v>
      </c>
      <c r="C18" s="190" t="s">
        <v>12</v>
      </c>
      <c r="D18" s="164"/>
      <c r="E18" s="164"/>
      <c r="F18" s="165"/>
      <c r="G18" s="168">
        <v>0</v>
      </c>
      <c r="H18" s="167">
        <v>16.100000000000001</v>
      </c>
      <c r="I18" s="168">
        <v>16.05</v>
      </c>
      <c r="J18" s="166"/>
      <c r="K18" s="168"/>
      <c r="L18" s="169"/>
      <c r="M18" s="168"/>
      <c r="N18" s="167"/>
      <c r="O18" s="168"/>
      <c r="P18" s="170"/>
      <c r="Q18" s="174" t="s">
        <v>25</v>
      </c>
    </row>
    <row r="19" spans="1:21" s="90" customFormat="1" ht="25.5" customHeight="1" thickBot="1" x14ac:dyDescent="0.3">
      <c r="A19" s="176" t="s">
        <v>24</v>
      </c>
      <c r="B19" s="177"/>
      <c r="C19" s="177" t="s">
        <v>23</v>
      </c>
      <c r="D19" s="178"/>
      <c r="E19" s="178"/>
      <c r="F19" s="178"/>
      <c r="G19" s="181">
        <f>SUM(G17:G18)</f>
        <v>0</v>
      </c>
      <c r="H19" s="180">
        <f>SUM(H17:H18)</f>
        <v>46.1</v>
      </c>
      <c r="I19" s="181">
        <f>SUM(I17:I18)</f>
        <v>46.05</v>
      </c>
      <c r="J19" s="179"/>
      <c r="K19" s="181"/>
      <c r="L19" s="182"/>
      <c r="M19" s="181"/>
      <c r="N19" s="180"/>
      <c r="O19" s="181"/>
      <c r="P19" s="183">
        <f>SUM(P17:P18)</f>
        <v>0</v>
      </c>
      <c r="Q19" s="184"/>
    </row>
    <row r="20" spans="1:21" s="90" customFormat="1" ht="25.5" customHeight="1" thickBot="1" x14ac:dyDescent="0.3">
      <c r="A20" s="185"/>
      <c r="B20" s="185"/>
      <c r="C20" s="185"/>
      <c r="D20" s="186"/>
      <c r="E20" s="186"/>
      <c r="F20" s="186"/>
      <c r="G20" s="187"/>
      <c r="H20" s="187"/>
      <c r="I20" s="187"/>
      <c r="J20" s="187"/>
      <c r="K20" s="187"/>
      <c r="L20" s="187"/>
      <c r="M20" s="187"/>
      <c r="N20" s="187"/>
      <c r="O20" s="187"/>
      <c r="P20" s="188"/>
      <c r="Q20" s="189"/>
    </row>
    <row r="21" spans="1:21" s="90" customFormat="1" ht="25.5" customHeight="1" x14ac:dyDescent="0.25">
      <c r="A21" s="153"/>
      <c r="B21" s="153"/>
      <c r="C21" s="153" t="s">
        <v>26</v>
      </c>
      <c r="D21" s="154"/>
      <c r="E21" s="154"/>
      <c r="F21" s="155"/>
      <c r="G21" s="191"/>
      <c r="H21" s="192"/>
      <c r="I21" s="191"/>
      <c r="J21" s="460"/>
      <c r="K21" s="191"/>
      <c r="L21" s="461"/>
      <c r="M21" s="191"/>
      <c r="N21" s="192"/>
      <c r="O21" s="191"/>
      <c r="P21" s="160"/>
      <c r="Q21" s="161"/>
    </row>
    <row r="22" spans="1:21" s="90" customFormat="1" ht="25.5" customHeight="1" x14ac:dyDescent="0.2">
      <c r="A22" s="172" t="s">
        <v>27</v>
      </c>
      <c r="B22" s="173" t="s">
        <v>21</v>
      </c>
      <c r="C22" s="193" t="s">
        <v>22</v>
      </c>
      <c r="D22" s="164"/>
      <c r="E22" s="164"/>
      <c r="F22" s="165"/>
      <c r="G22" s="194">
        <v>300</v>
      </c>
      <c r="H22" s="195">
        <v>300</v>
      </c>
      <c r="I22" s="194">
        <v>0</v>
      </c>
      <c r="J22" s="239"/>
      <c r="K22" s="194"/>
      <c r="L22" s="290"/>
      <c r="M22" s="194"/>
      <c r="N22" s="195"/>
      <c r="O22" s="194"/>
      <c r="P22" s="170"/>
      <c r="Q22" s="175" t="s">
        <v>28</v>
      </c>
    </row>
    <row r="23" spans="1:21" s="90" customFormat="1" ht="25.5" customHeight="1" thickBot="1" x14ac:dyDescent="0.3">
      <c r="A23" s="176" t="s">
        <v>27</v>
      </c>
      <c r="B23" s="177"/>
      <c r="C23" s="177" t="s">
        <v>26</v>
      </c>
      <c r="D23" s="178"/>
      <c r="E23" s="178"/>
      <c r="F23" s="178"/>
      <c r="G23" s="181">
        <f>SUM(G22:G22)</f>
        <v>300</v>
      </c>
      <c r="H23" s="180">
        <f>SUM(H22:H22)</f>
        <v>300</v>
      </c>
      <c r="I23" s="181">
        <f>SUM(I22:I22)</f>
        <v>0</v>
      </c>
      <c r="J23" s="179"/>
      <c r="K23" s="181"/>
      <c r="L23" s="182"/>
      <c r="M23" s="181"/>
      <c r="N23" s="180"/>
      <c r="O23" s="181"/>
      <c r="P23" s="183">
        <f>SUM(P22:P22)</f>
        <v>0</v>
      </c>
      <c r="Q23" s="184"/>
    </row>
    <row r="24" spans="1:21" s="90" customFormat="1" ht="25.5" customHeight="1" thickBot="1" x14ac:dyDescent="0.3">
      <c r="A24" s="185"/>
      <c r="B24" s="185"/>
      <c r="C24" s="185"/>
      <c r="D24" s="186"/>
      <c r="E24" s="186"/>
      <c r="F24" s="186"/>
      <c r="G24" s="187"/>
      <c r="H24" s="187"/>
      <c r="I24" s="187"/>
      <c r="J24" s="187"/>
      <c r="K24" s="187"/>
      <c r="L24" s="187"/>
      <c r="M24" s="187"/>
      <c r="N24" s="187"/>
      <c r="O24" s="187"/>
      <c r="P24" s="188"/>
      <c r="Q24" s="189"/>
    </row>
    <row r="25" spans="1:21" s="79" customFormat="1" ht="21.95" customHeight="1" x14ac:dyDescent="0.25">
      <c r="A25" s="196"/>
      <c r="B25" s="153"/>
      <c r="C25" s="197" t="s">
        <v>29</v>
      </c>
      <c r="D25" s="154"/>
      <c r="E25" s="154"/>
      <c r="F25" s="155"/>
      <c r="G25" s="198"/>
      <c r="H25" s="199"/>
      <c r="I25" s="200"/>
      <c r="J25" s="198"/>
      <c r="K25" s="200"/>
      <c r="L25" s="282"/>
      <c r="M25" s="200"/>
      <c r="N25" s="199"/>
      <c r="O25" s="200"/>
      <c r="P25" s="160"/>
      <c r="Q25" s="161"/>
      <c r="R25" s="90"/>
      <c r="S25" s="90"/>
      <c r="T25" s="90"/>
      <c r="U25" s="90"/>
    </row>
    <row r="26" spans="1:21" ht="21.95" customHeight="1" x14ac:dyDescent="0.2">
      <c r="A26" s="201" t="s">
        <v>30</v>
      </c>
      <c r="B26" s="163" t="s">
        <v>21</v>
      </c>
      <c r="C26" s="163" t="s">
        <v>22</v>
      </c>
      <c r="D26" s="163"/>
      <c r="E26" s="163"/>
      <c r="F26" s="162"/>
      <c r="G26" s="166"/>
      <c r="H26" s="167"/>
      <c r="I26" s="168"/>
      <c r="J26" s="166"/>
      <c r="K26" s="168"/>
      <c r="L26" s="169"/>
      <c r="M26" s="168"/>
      <c r="N26" s="167"/>
      <c r="O26" s="168"/>
      <c r="P26" s="170"/>
      <c r="Q26" s="171"/>
      <c r="R26" s="90"/>
      <c r="S26" s="90"/>
    </row>
    <row r="27" spans="1:21" ht="21.95" customHeight="1" x14ac:dyDescent="0.2">
      <c r="A27" s="201" t="s">
        <v>30</v>
      </c>
      <c r="B27" s="163" t="s">
        <v>11</v>
      </c>
      <c r="C27" s="163" t="s">
        <v>12</v>
      </c>
      <c r="D27" s="163"/>
      <c r="E27" s="163"/>
      <c r="F27" s="162"/>
      <c r="G27" s="202"/>
      <c r="H27" s="203"/>
      <c r="I27" s="204"/>
      <c r="J27" s="202"/>
      <c r="K27" s="204"/>
      <c r="L27" s="464"/>
      <c r="M27" s="204"/>
      <c r="N27" s="203"/>
      <c r="O27" s="204"/>
      <c r="P27" s="205"/>
      <c r="Q27" s="171" t="s">
        <v>31</v>
      </c>
      <c r="R27" s="90"/>
      <c r="S27" s="90"/>
    </row>
    <row r="28" spans="1:21" s="215" customFormat="1" ht="21.95" customHeight="1" thickBot="1" x14ac:dyDescent="0.3">
      <c r="A28" s="206" t="s">
        <v>30</v>
      </c>
      <c r="B28" s="207"/>
      <c r="C28" s="207" t="s">
        <v>29</v>
      </c>
      <c r="D28" s="208"/>
      <c r="E28" s="208"/>
      <c r="F28" s="208"/>
      <c r="G28" s="209"/>
      <c r="H28" s="210"/>
      <c r="I28" s="211"/>
      <c r="J28" s="209"/>
      <c r="K28" s="211"/>
      <c r="L28" s="465"/>
      <c r="M28" s="211"/>
      <c r="N28" s="210"/>
      <c r="O28" s="211"/>
      <c r="P28" s="212"/>
      <c r="Q28" s="213"/>
      <c r="R28" s="214"/>
      <c r="S28" s="214"/>
      <c r="T28" s="214"/>
      <c r="U28" s="214"/>
    </row>
    <row r="29" spans="1:21" s="214" customFormat="1" ht="25.5" customHeight="1" thickBot="1" x14ac:dyDescent="0.3">
      <c r="A29" s="185"/>
      <c r="B29" s="185"/>
      <c r="C29" s="185"/>
      <c r="D29" s="185"/>
      <c r="E29" s="185"/>
      <c r="F29" s="185"/>
      <c r="G29" s="216"/>
      <c r="H29" s="216"/>
      <c r="I29" s="216"/>
      <c r="J29" s="216"/>
      <c r="K29" s="216"/>
      <c r="L29" s="216"/>
      <c r="M29" s="216"/>
      <c r="N29" s="216"/>
      <c r="O29" s="216"/>
      <c r="P29" s="217"/>
      <c r="Q29" s="189"/>
    </row>
    <row r="30" spans="1:21" s="215" customFormat="1" ht="21.95" customHeight="1" x14ac:dyDescent="0.25">
      <c r="A30" s="196"/>
      <c r="B30" s="153"/>
      <c r="C30" s="153" t="s">
        <v>32</v>
      </c>
      <c r="D30" s="153"/>
      <c r="E30" s="153"/>
      <c r="F30" s="197"/>
      <c r="G30" s="220"/>
      <c r="H30" s="219"/>
      <c r="I30" s="220"/>
      <c r="J30" s="218"/>
      <c r="K30" s="220"/>
      <c r="L30" s="221"/>
      <c r="M30" s="220"/>
      <c r="N30" s="219"/>
      <c r="O30" s="220"/>
      <c r="P30" s="222"/>
      <c r="Q30" s="161"/>
      <c r="R30" s="214"/>
      <c r="S30" s="214"/>
      <c r="T30" s="214"/>
      <c r="U30" s="214"/>
    </row>
    <row r="31" spans="1:21" ht="18.75" customHeight="1" thickBot="1" x14ac:dyDescent="0.25">
      <c r="A31" s="201" t="s">
        <v>33</v>
      </c>
      <c r="B31" s="163" t="s">
        <v>11</v>
      </c>
      <c r="C31" s="163" t="s">
        <v>12</v>
      </c>
      <c r="D31" s="223"/>
      <c r="E31" s="223"/>
      <c r="F31" s="224"/>
      <c r="G31" s="227">
        <v>0</v>
      </c>
      <c r="H31" s="226">
        <v>10081.6</v>
      </c>
      <c r="I31" s="227">
        <v>7609.38</v>
      </c>
      <c r="J31" s="225">
        <v>0</v>
      </c>
      <c r="K31" s="227">
        <v>2476.1999999999998</v>
      </c>
      <c r="L31" s="228">
        <v>126.63</v>
      </c>
      <c r="M31" s="227">
        <v>0</v>
      </c>
      <c r="N31" s="226">
        <v>2337.6</v>
      </c>
      <c r="O31" s="227">
        <v>0</v>
      </c>
      <c r="P31" s="229"/>
      <c r="Q31" s="230" t="s">
        <v>337</v>
      </c>
      <c r="R31" s="231"/>
      <c r="S31" s="231"/>
    </row>
    <row r="32" spans="1:21" s="215" customFormat="1" ht="21.95" customHeight="1" thickBot="1" x14ac:dyDescent="0.3">
      <c r="A32" s="206" t="s">
        <v>33</v>
      </c>
      <c r="B32" s="207"/>
      <c r="C32" s="207" t="s">
        <v>32</v>
      </c>
      <c r="D32" s="232"/>
      <c r="E32" s="232"/>
      <c r="F32" s="232"/>
      <c r="G32" s="181">
        <f>SUM(G31)</f>
        <v>0</v>
      </c>
      <c r="H32" s="180">
        <f>SUM(H31)</f>
        <v>10081.6</v>
      </c>
      <c r="I32" s="181">
        <f>SUM(I31)</f>
        <v>7609.38</v>
      </c>
      <c r="J32" s="179">
        <f>SUM(J30:J31)</f>
        <v>0</v>
      </c>
      <c r="K32" s="181">
        <f>SUM(K30:K31)</f>
        <v>2476.1999999999998</v>
      </c>
      <c r="L32" s="182">
        <f>SUM(L30:L31)</f>
        <v>126.63</v>
      </c>
      <c r="M32" s="181">
        <f>SUM(M31)</f>
        <v>0</v>
      </c>
      <c r="N32" s="180">
        <f>SUM(N31)</f>
        <v>2337.6</v>
      </c>
      <c r="O32" s="181">
        <f>SUM(O31)</f>
        <v>0</v>
      </c>
      <c r="P32" s="183"/>
      <c r="Q32" s="184"/>
      <c r="R32" s="214"/>
      <c r="S32" s="214"/>
      <c r="T32" s="214"/>
      <c r="U32" s="214"/>
    </row>
    <row r="33" spans="1:21" s="214" customFormat="1" ht="14.25" customHeight="1" thickBot="1" x14ac:dyDescent="0.3">
      <c r="A33" s="185"/>
      <c r="B33" s="185"/>
      <c r="C33" s="185"/>
      <c r="D33" s="185"/>
      <c r="E33" s="185"/>
      <c r="F33" s="185"/>
      <c r="G33" s="216"/>
      <c r="H33" s="216"/>
      <c r="I33" s="216"/>
      <c r="J33" s="216"/>
      <c r="K33" s="216"/>
      <c r="L33" s="216"/>
      <c r="M33" s="216"/>
      <c r="N33" s="216"/>
      <c r="O33" s="216"/>
      <c r="P33" s="217"/>
      <c r="Q33" s="189"/>
    </row>
    <row r="34" spans="1:21" s="215" customFormat="1" ht="21.95" customHeight="1" x14ac:dyDescent="0.25">
      <c r="A34" s="196"/>
      <c r="B34" s="153"/>
      <c r="C34" s="153" t="s">
        <v>34</v>
      </c>
      <c r="D34" s="153"/>
      <c r="E34" s="153"/>
      <c r="F34" s="197"/>
      <c r="G34" s="218"/>
      <c r="H34" s="220"/>
      <c r="I34" s="221"/>
      <c r="J34" s="220"/>
      <c r="K34" s="219"/>
      <c r="L34" s="220"/>
      <c r="M34" s="218"/>
      <c r="N34" s="219"/>
      <c r="O34" s="220"/>
      <c r="P34" s="222"/>
      <c r="Q34" s="161"/>
      <c r="R34" s="214"/>
      <c r="S34" s="214"/>
      <c r="T34" s="214"/>
      <c r="U34" s="214"/>
    </row>
    <row r="35" spans="1:21" s="243" customFormat="1" ht="21.95" customHeight="1" x14ac:dyDescent="0.2">
      <c r="A35" s="233" t="s">
        <v>35</v>
      </c>
      <c r="B35" s="234" t="s">
        <v>36</v>
      </c>
      <c r="C35" s="234" t="s">
        <v>37</v>
      </c>
      <c r="D35" s="235"/>
      <c r="E35" s="235"/>
      <c r="F35" s="235"/>
      <c r="G35" s="239"/>
      <c r="H35" s="195"/>
      <c r="I35" s="236"/>
      <c r="J35" s="313"/>
      <c r="K35" s="195"/>
      <c r="L35" s="236"/>
      <c r="M35" s="238"/>
      <c r="N35" s="237"/>
      <c r="O35" s="236"/>
      <c r="P35" s="240"/>
      <c r="Q35" s="241"/>
      <c r="R35" s="242"/>
      <c r="S35" s="242"/>
      <c r="T35" s="242"/>
      <c r="U35" s="242"/>
    </row>
    <row r="36" spans="1:21" ht="21.95" customHeight="1" x14ac:dyDescent="0.2">
      <c r="A36" s="244" t="s">
        <v>35</v>
      </c>
      <c r="B36" s="245" t="s">
        <v>8</v>
      </c>
      <c r="C36" s="245" t="s">
        <v>9</v>
      </c>
      <c r="D36" s="186"/>
      <c r="E36" s="186"/>
      <c r="F36" s="186"/>
      <c r="G36" s="247"/>
      <c r="H36" s="248"/>
      <c r="I36" s="246"/>
      <c r="J36" s="462"/>
      <c r="K36" s="248"/>
      <c r="L36" s="246"/>
      <c r="M36" s="247"/>
      <c r="N36" s="248"/>
      <c r="O36" s="246"/>
      <c r="P36" s="249"/>
      <c r="Q36" s="250"/>
      <c r="R36" s="90"/>
      <c r="S36" s="90"/>
    </row>
    <row r="37" spans="1:21" ht="21.95" customHeight="1" x14ac:dyDescent="0.2">
      <c r="A37" s="201" t="s">
        <v>35</v>
      </c>
      <c r="B37" s="163" t="s">
        <v>38</v>
      </c>
      <c r="C37" s="163" t="s">
        <v>39</v>
      </c>
      <c r="D37" s="186"/>
      <c r="E37" s="186"/>
      <c r="F37" s="186"/>
      <c r="G37" s="166">
        <v>800</v>
      </c>
      <c r="H37" s="167">
        <v>800</v>
      </c>
      <c r="I37" s="168">
        <v>800</v>
      </c>
      <c r="J37" s="352">
        <v>800</v>
      </c>
      <c r="K37" s="167">
        <v>844.4</v>
      </c>
      <c r="L37" s="168">
        <v>844.4</v>
      </c>
      <c r="M37" s="166">
        <v>800</v>
      </c>
      <c r="N37" s="167">
        <v>800</v>
      </c>
      <c r="O37" s="168">
        <v>800</v>
      </c>
      <c r="P37" s="170">
        <v>800</v>
      </c>
      <c r="Q37" s="171" t="s">
        <v>40</v>
      </c>
      <c r="R37" s="90"/>
      <c r="S37" s="90"/>
    </row>
    <row r="38" spans="1:21" ht="35.25" customHeight="1" x14ac:dyDescent="0.2">
      <c r="A38" s="251" t="s">
        <v>35</v>
      </c>
      <c r="B38" s="133" t="s">
        <v>41</v>
      </c>
      <c r="C38" s="133" t="s">
        <v>42</v>
      </c>
      <c r="D38" s="186"/>
      <c r="E38" s="186"/>
      <c r="F38" s="186"/>
      <c r="G38" s="166">
        <v>0</v>
      </c>
      <c r="H38" s="167">
        <v>268.3</v>
      </c>
      <c r="I38" s="168">
        <v>268.3</v>
      </c>
      <c r="J38" s="352">
        <v>0</v>
      </c>
      <c r="K38" s="167">
        <v>449</v>
      </c>
      <c r="L38" s="168">
        <v>448.99</v>
      </c>
      <c r="M38" s="166">
        <v>0</v>
      </c>
      <c r="N38" s="167">
        <v>130.1</v>
      </c>
      <c r="O38" s="168">
        <v>130.1</v>
      </c>
      <c r="P38" s="170"/>
      <c r="Q38" s="175" t="s">
        <v>43</v>
      </c>
      <c r="R38" s="90"/>
      <c r="S38" s="90"/>
    </row>
    <row r="39" spans="1:21" ht="23.25" customHeight="1" x14ac:dyDescent="0.2">
      <c r="A39" s="251" t="s">
        <v>35</v>
      </c>
      <c r="B39" s="133" t="s">
        <v>11</v>
      </c>
      <c r="C39" s="133" t="s">
        <v>12</v>
      </c>
      <c r="D39" s="186"/>
      <c r="E39" s="186"/>
      <c r="F39" s="186"/>
      <c r="G39" s="166">
        <v>0</v>
      </c>
      <c r="H39" s="167">
        <v>3917.5</v>
      </c>
      <c r="I39" s="168">
        <v>3295.59</v>
      </c>
      <c r="J39" s="352">
        <v>0</v>
      </c>
      <c r="K39" s="167">
        <v>621.9</v>
      </c>
      <c r="L39" s="168">
        <v>0</v>
      </c>
      <c r="M39" s="166">
        <v>0</v>
      </c>
      <c r="N39" s="167">
        <v>621.9</v>
      </c>
      <c r="O39" s="168">
        <v>119.79</v>
      </c>
      <c r="P39" s="170"/>
      <c r="Q39" s="252" t="s">
        <v>319</v>
      </c>
      <c r="R39" s="253"/>
      <c r="S39" s="90"/>
    </row>
    <row r="40" spans="1:21" ht="21.95" customHeight="1" x14ac:dyDescent="0.2">
      <c r="A40" s="251" t="s">
        <v>35</v>
      </c>
      <c r="B40" s="133" t="s">
        <v>44</v>
      </c>
      <c r="C40" s="133" t="s">
        <v>45</v>
      </c>
      <c r="D40" s="186"/>
      <c r="E40" s="186"/>
      <c r="F40" s="186"/>
      <c r="G40" s="254"/>
      <c r="H40" s="255"/>
      <c r="I40" s="187"/>
      <c r="J40" s="463"/>
      <c r="K40" s="255"/>
      <c r="L40" s="187"/>
      <c r="M40" s="254"/>
      <c r="N40" s="255"/>
      <c r="O40" s="187"/>
      <c r="P40" s="256"/>
      <c r="Q40" s="257"/>
      <c r="R40" s="253"/>
      <c r="S40" s="90"/>
    </row>
    <row r="41" spans="1:21" s="215" customFormat="1" ht="21.95" customHeight="1" thickBot="1" x14ac:dyDescent="0.3">
      <c r="A41" s="176" t="s">
        <v>35</v>
      </c>
      <c r="B41" s="177"/>
      <c r="C41" s="177" t="s">
        <v>34</v>
      </c>
      <c r="D41" s="208"/>
      <c r="E41" s="208"/>
      <c r="F41" s="208"/>
      <c r="G41" s="179">
        <f>SUM(G35:G40)</f>
        <v>800</v>
      </c>
      <c r="H41" s="180">
        <f>SUM(H35:H40)</f>
        <v>4985.8</v>
      </c>
      <c r="I41" s="181">
        <f>SUM(I35:I40)</f>
        <v>4363.8900000000003</v>
      </c>
      <c r="J41" s="314">
        <f>SUM(J35:J40)</f>
        <v>800</v>
      </c>
      <c r="K41" s="180">
        <f>SUM(K36:K40)</f>
        <v>1915.3000000000002</v>
      </c>
      <c r="L41" s="181">
        <f>SUM(L37:L40)</f>
        <v>1293.3899999999999</v>
      </c>
      <c r="M41" s="179">
        <f>SUM(M35:M40)</f>
        <v>800</v>
      </c>
      <c r="N41" s="180">
        <f>SUM(N35:N40)</f>
        <v>1552</v>
      </c>
      <c r="O41" s="181">
        <f>SUM(O35:O40)</f>
        <v>1049.8900000000001</v>
      </c>
      <c r="P41" s="183">
        <f>SUM(P36:P39)</f>
        <v>800</v>
      </c>
      <c r="Q41" s="184"/>
      <c r="R41" s="214"/>
      <c r="S41" s="214"/>
      <c r="T41" s="214"/>
      <c r="U41" s="214"/>
    </row>
    <row r="42" spans="1:21" s="215" customFormat="1" ht="21.95" customHeight="1" thickBot="1" x14ac:dyDescent="0.3">
      <c r="A42" s="185"/>
      <c r="B42" s="185"/>
      <c r="C42" s="185"/>
      <c r="D42" s="185"/>
      <c r="E42" s="185"/>
      <c r="F42" s="185"/>
      <c r="G42" s="216"/>
      <c r="H42" s="216"/>
      <c r="I42" s="216"/>
      <c r="J42" s="216"/>
      <c r="K42" s="216"/>
      <c r="L42" s="216"/>
      <c r="M42" s="216"/>
      <c r="N42" s="216"/>
      <c r="O42" s="216"/>
      <c r="P42" s="217"/>
      <c r="Q42" s="189"/>
      <c r="R42" s="214"/>
      <c r="S42" s="214"/>
      <c r="T42" s="214"/>
      <c r="U42" s="214"/>
    </row>
    <row r="43" spans="1:21" s="215" customFormat="1" ht="21.95" customHeight="1" x14ac:dyDescent="0.25">
      <c r="A43" s="258"/>
      <c r="B43" s="153"/>
      <c r="C43" s="153" t="s">
        <v>46</v>
      </c>
      <c r="D43" s="153"/>
      <c r="E43" s="153"/>
      <c r="F43" s="153"/>
      <c r="G43" s="219"/>
      <c r="H43" s="219"/>
      <c r="I43" s="259"/>
      <c r="J43" s="218"/>
      <c r="K43" s="219"/>
      <c r="L43" s="221"/>
      <c r="M43" s="220"/>
      <c r="N43" s="219"/>
      <c r="O43" s="221"/>
      <c r="P43" s="302"/>
      <c r="Q43" s="161"/>
      <c r="R43" s="214"/>
      <c r="S43" s="214"/>
      <c r="T43" s="214"/>
      <c r="U43" s="214"/>
    </row>
    <row r="44" spans="1:21" s="243" customFormat="1" ht="21.95" customHeight="1" x14ac:dyDescent="0.2">
      <c r="A44" s="261" t="s">
        <v>47</v>
      </c>
      <c r="B44" s="262" t="s">
        <v>8</v>
      </c>
      <c r="C44" s="262" t="s">
        <v>9</v>
      </c>
      <c r="D44" s="262"/>
      <c r="E44" s="262"/>
      <c r="F44" s="262"/>
      <c r="G44" s="195"/>
      <c r="H44" s="195"/>
      <c r="I44" s="263"/>
      <c r="J44" s="239"/>
      <c r="K44" s="195"/>
      <c r="L44" s="290"/>
      <c r="M44" s="194"/>
      <c r="N44" s="195"/>
      <c r="O44" s="290"/>
      <c r="P44" s="306"/>
      <c r="Q44" s="264" t="s">
        <v>10</v>
      </c>
      <c r="R44" s="242"/>
      <c r="S44" s="242"/>
      <c r="T44" s="242"/>
      <c r="U44" s="242"/>
    </row>
    <row r="45" spans="1:21" s="215" customFormat="1" ht="21.95" customHeight="1" thickBot="1" x14ac:dyDescent="0.3">
      <c r="A45" s="265" t="s">
        <v>47</v>
      </c>
      <c r="B45" s="177"/>
      <c r="C45" s="266" t="s">
        <v>46</v>
      </c>
      <c r="D45" s="177"/>
      <c r="E45" s="177"/>
      <c r="F45" s="177"/>
      <c r="G45" s="180"/>
      <c r="H45" s="180"/>
      <c r="I45" s="267"/>
      <c r="J45" s="179"/>
      <c r="K45" s="180"/>
      <c r="L45" s="182"/>
      <c r="M45" s="181"/>
      <c r="N45" s="180"/>
      <c r="O45" s="182"/>
      <c r="P45" s="307">
        <f>SUM(P43:P44)</f>
        <v>0</v>
      </c>
      <c r="Q45" s="184"/>
      <c r="R45" s="214"/>
      <c r="S45" s="214"/>
      <c r="T45" s="214"/>
      <c r="U45" s="214"/>
    </row>
    <row r="46" spans="1:21" s="215" customFormat="1" ht="25.5" customHeight="1" thickBot="1" x14ac:dyDescent="0.3">
      <c r="A46" s="185"/>
      <c r="B46" s="185"/>
      <c r="C46" s="185"/>
      <c r="D46" s="185"/>
      <c r="E46" s="185"/>
      <c r="F46" s="185"/>
      <c r="G46" s="216"/>
      <c r="H46" s="216"/>
      <c r="I46" s="216"/>
      <c r="J46" s="216"/>
      <c r="K46" s="216"/>
      <c r="L46" s="216"/>
      <c r="M46" s="216"/>
      <c r="N46" s="216"/>
      <c r="O46" s="216"/>
      <c r="P46" s="217"/>
      <c r="Q46" s="189"/>
      <c r="R46" s="214"/>
      <c r="S46" s="214"/>
      <c r="T46" s="214"/>
      <c r="U46" s="214"/>
    </row>
    <row r="47" spans="1:21" s="215" customFormat="1" ht="21.95" customHeight="1" x14ac:dyDescent="0.25">
      <c r="A47" s="258"/>
      <c r="B47" s="153"/>
      <c r="C47" s="153" t="s">
        <v>48</v>
      </c>
      <c r="D47" s="153"/>
      <c r="E47" s="153"/>
      <c r="F47" s="197"/>
      <c r="G47" s="220"/>
      <c r="H47" s="219"/>
      <c r="I47" s="220"/>
      <c r="J47" s="218"/>
      <c r="K47" s="219"/>
      <c r="L47" s="220"/>
      <c r="M47" s="218"/>
      <c r="N47" s="219"/>
      <c r="O47" s="220"/>
      <c r="P47" s="222"/>
      <c r="Q47" s="161"/>
      <c r="R47" s="214"/>
      <c r="S47" s="214"/>
      <c r="T47" s="214"/>
      <c r="U47" s="214"/>
    </row>
    <row r="48" spans="1:21" ht="21.95" customHeight="1" x14ac:dyDescent="0.2">
      <c r="A48" s="268" t="s">
        <v>49</v>
      </c>
      <c r="B48" s="163" t="s">
        <v>16</v>
      </c>
      <c r="C48" s="163" t="s">
        <v>50</v>
      </c>
      <c r="D48" s="163"/>
      <c r="E48" s="163"/>
      <c r="F48" s="162"/>
      <c r="G48" s="168"/>
      <c r="H48" s="167"/>
      <c r="I48" s="168"/>
      <c r="J48" s="166"/>
      <c r="K48" s="167"/>
      <c r="L48" s="168"/>
      <c r="M48" s="166"/>
      <c r="N48" s="167"/>
      <c r="O48" s="168"/>
      <c r="P48" s="170"/>
      <c r="Q48" s="269"/>
      <c r="R48" s="270"/>
      <c r="S48" s="270"/>
    </row>
    <row r="49" spans="1:19" ht="21.95" customHeight="1" x14ac:dyDescent="0.2">
      <c r="A49" s="268" t="s">
        <v>49</v>
      </c>
      <c r="B49" s="163" t="s">
        <v>51</v>
      </c>
      <c r="C49" s="163" t="s">
        <v>52</v>
      </c>
      <c r="D49" s="163"/>
      <c r="E49" s="163"/>
      <c r="F49" s="162"/>
      <c r="G49" s="187">
        <v>0</v>
      </c>
      <c r="H49" s="255">
        <v>30</v>
      </c>
      <c r="I49" s="187">
        <v>6.57</v>
      </c>
      <c r="J49" s="254">
        <v>0</v>
      </c>
      <c r="K49" s="255">
        <v>11.9</v>
      </c>
      <c r="L49" s="187">
        <v>11.86</v>
      </c>
      <c r="M49" s="254"/>
      <c r="N49" s="255"/>
      <c r="O49" s="187"/>
      <c r="P49" s="256"/>
      <c r="Q49" s="272" t="s">
        <v>53</v>
      </c>
      <c r="R49" s="270"/>
      <c r="S49" s="270"/>
    </row>
    <row r="50" spans="1:19" ht="21.95" customHeight="1" x14ac:dyDescent="0.2">
      <c r="A50" s="268" t="s">
        <v>49</v>
      </c>
      <c r="B50" s="163" t="s">
        <v>119</v>
      </c>
      <c r="C50" s="262" t="s">
        <v>120</v>
      </c>
      <c r="D50" s="163"/>
      <c r="E50" s="163"/>
      <c r="F50" s="162"/>
      <c r="G50" s="168"/>
      <c r="H50" s="167"/>
      <c r="I50" s="168"/>
      <c r="J50" s="166">
        <v>0</v>
      </c>
      <c r="K50" s="167">
        <v>15</v>
      </c>
      <c r="L50" s="168">
        <v>14.65</v>
      </c>
      <c r="M50" s="166"/>
      <c r="N50" s="167"/>
      <c r="O50" s="168"/>
      <c r="P50" s="170"/>
      <c r="Q50" s="269"/>
      <c r="R50" s="270"/>
      <c r="S50" s="270"/>
    </row>
    <row r="51" spans="1:19" ht="21.95" customHeight="1" x14ac:dyDescent="0.2">
      <c r="A51" s="268" t="s">
        <v>49</v>
      </c>
      <c r="B51" s="163" t="s">
        <v>54</v>
      </c>
      <c r="C51" s="163" t="s">
        <v>55</v>
      </c>
      <c r="D51" s="163"/>
      <c r="E51" s="163"/>
      <c r="F51" s="162"/>
      <c r="G51" s="168"/>
      <c r="H51" s="167"/>
      <c r="I51" s="168"/>
      <c r="J51" s="166">
        <v>0</v>
      </c>
      <c r="K51" s="167">
        <v>88.5</v>
      </c>
      <c r="L51" s="168">
        <v>88.48</v>
      </c>
      <c r="M51" s="166"/>
      <c r="N51" s="167"/>
      <c r="O51" s="168"/>
      <c r="P51" s="170"/>
      <c r="Q51" s="269"/>
      <c r="R51" s="270"/>
      <c r="S51" s="270"/>
    </row>
    <row r="52" spans="1:19" ht="25.5" customHeight="1" x14ac:dyDescent="0.2">
      <c r="A52" s="268" t="s">
        <v>49</v>
      </c>
      <c r="B52" s="163" t="s">
        <v>38</v>
      </c>
      <c r="C52" s="163" t="s">
        <v>39</v>
      </c>
      <c r="D52" s="163"/>
      <c r="E52" s="163"/>
      <c r="F52" s="162"/>
      <c r="G52" s="168">
        <v>900</v>
      </c>
      <c r="H52" s="167">
        <v>928</v>
      </c>
      <c r="I52" s="168">
        <v>928</v>
      </c>
      <c r="J52" s="166">
        <v>1332</v>
      </c>
      <c r="K52" s="167">
        <v>1447.1</v>
      </c>
      <c r="L52" s="168">
        <v>1447.12</v>
      </c>
      <c r="M52" s="166">
        <v>1350</v>
      </c>
      <c r="N52" s="167">
        <v>1373.5</v>
      </c>
      <c r="O52" s="168">
        <v>1373.5</v>
      </c>
      <c r="P52" s="170">
        <v>1150</v>
      </c>
      <c r="Q52" s="175" t="s">
        <v>330</v>
      </c>
      <c r="R52" s="90"/>
      <c r="S52" s="90"/>
    </row>
    <row r="53" spans="1:19" ht="24" customHeight="1" x14ac:dyDescent="0.2">
      <c r="A53" s="273" t="s">
        <v>49</v>
      </c>
      <c r="B53" s="245" t="s">
        <v>41</v>
      </c>
      <c r="C53" s="245" t="s">
        <v>56</v>
      </c>
      <c r="D53" s="274"/>
      <c r="E53" s="274"/>
      <c r="F53" s="274"/>
      <c r="G53" s="168">
        <v>0</v>
      </c>
      <c r="H53" s="167">
        <v>442.5</v>
      </c>
      <c r="I53" s="168">
        <v>442.5</v>
      </c>
      <c r="J53" s="166">
        <v>0</v>
      </c>
      <c r="K53" s="167">
        <v>676.9</v>
      </c>
      <c r="L53" s="168">
        <v>676.93</v>
      </c>
      <c r="M53" s="166">
        <v>0</v>
      </c>
      <c r="N53" s="167">
        <v>239.6</v>
      </c>
      <c r="O53" s="168">
        <v>239.6</v>
      </c>
      <c r="P53" s="170"/>
      <c r="Q53" s="175" t="s">
        <v>57</v>
      </c>
      <c r="R53" s="90"/>
      <c r="S53" s="90"/>
    </row>
    <row r="54" spans="1:19" ht="21.95" customHeight="1" x14ac:dyDescent="0.2">
      <c r="A54" s="273" t="s">
        <v>49</v>
      </c>
      <c r="B54" s="245" t="s">
        <v>58</v>
      </c>
      <c r="C54" s="245" t="s">
        <v>59</v>
      </c>
      <c r="D54" s="274"/>
      <c r="E54" s="274"/>
      <c r="F54" s="274"/>
      <c r="G54" s="168"/>
      <c r="H54" s="167"/>
      <c r="I54" s="168"/>
      <c r="J54" s="166"/>
      <c r="K54" s="167"/>
      <c r="L54" s="168"/>
      <c r="M54" s="166"/>
      <c r="N54" s="167"/>
      <c r="O54" s="168"/>
      <c r="P54" s="170"/>
      <c r="Q54" s="275"/>
      <c r="R54" s="276"/>
      <c r="S54" s="276"/>
    </row>
    <row r="55" spans="1:19" ht="21.75" customHeight="1" x14ac:dyDescent="0.2">
      <c r="A55" s="273" t="s">
        <v>49</v>
      </c>
      <c r="B55" s="245" t="s">
        <v>11</v>
      </c>
      <c r="C55" s="245" t="s">
        <v>12</v>
      </c>
      <c r="D55" s="274"/>
      <c r="E55" s="274"/>
      <c r="F55" s="274"/>
      <c r="G55" s="246">
        <v>0</v>
      </c>
      <c r="H55" s="248">
        <v>6608.8</v>
      </c>
      <c r="I55" s="246">
        <v>974.83</v>
      </c>
      <c r="J55" s="247">
        <v>0</v>
      </c>
      <c r="K55" s="248">
        <v>5697</v>
      </c>
      <c r="L55" s="246">
        <v>10.75</v>
      </c>
      <c r="M55" s="247">
        <v>0</v>
      </c>
      <c r="N55" s="248">
        <v>10686.2</v>
      </c>
      <c r="O55" s="246">
        <v>1968.99</v>
      </c>
      <c r="P55" s="249">
        <v>990</v>
      </c>
      <c r="Q55" s="278" t="s">
        <v>60</v>
      </c>
      <c r="R55" s="90"/>
      <c r="S55" s="90"/>
    </row>
    <row r="56" spans="1:19" ht="21" customHeight="1" x14ac:dyDescent="0.2">
      <c r="A56" s="268" t="s">
        <v>49</v>
      </c>
      <c r="B56" s="163" t="s">
        <v>320</v>
      </c>
      <c r="C56" s="245" t="s">
        <v>321</v>
      </c>
      <c r="D56" s="186"/>
      <c r="E56" s="186"/>
      <c r="F56" s="186"/>
      <c r="G56" s="187"/>
      <c r="H56" s="255"/>
      <c r="I56" s="187"/>
      <c r="J56" s="254">
        <v>0</v>
      </c>
      <c r="K56" s="255">
        <v>71.7</v>
      </c>
      <c r="L56" s="187">
        <v>71.61</v>
      </c>
      <c r="M56" s="254">
        <v>0</v>
      </c>
      <c r="N56" s="255">
        <v>75</v>
      </c>
      <c r="O56" s="187">
        <v>75</v>
      </c>
      <c r="P56" s="256"/>
      <c r="Q56" s="279"/>
      <c r="R56" s="90"/>
      <c r="S56" s="90"/>
    </row>
    <row r="57" spans="1:19" ht="21.95" customHeight="1" thickBot="1" x14ac:dyDescent="0.3">
      <c r="A57" s="280" t="s">
        <v>49</v>
      </c>
      <c r="B57" s="207"/>
      <c r="C57" s="207" t="s">
        <v>48</v>
      </c>
      <c r="D57" s="281"/>
      <c r="E57" s="281"/>
      <c r="F57" s="281"/>
      <c r="G57" s="181">
        <f>SUM(G47:G56)</f>
        <v>900</v>
      </c>
      <c r="H57" s="180">
        <f>SUM(H48:H56)</f>
        <v>8009.3</v>
      </c>
      <c r="I57" s="181">
        <f>SUM(I47:I56)</f>
        <v>2351.9</v>
      </c>
      <c r="J57" s="179">
        <f>SUM(J47:J56)</f>
        <v>1332</v>
      </c>
      <c r="K57" s="180">
        <f>SUM(K47:K56)</f>
        <v>8008.0999999999995</v>
      </c>
      <c r="L57" s="181">
        <f>SUM(L47:L56)</f>
        <v>2321.4</v>
      </c>
      <c r="M57" s="179">
        <f>SUM(M48:M56)</f>
        <v>1350</v>
      </c>
      <c r="N57" s="180">
        <f>SUM(N48:N56)</f>
        <v>12374.300000000001</v>
      </c>
      <c r="O57" s="181">
        <f>SUM(O48:O56)</f>
        <v>3657.09</v>
      </c>
      <c r="P57" s="183">
        <f>SUM(P48:P56)</f>
        <v>2140</v>
      </c>
      <c r="Q57" s="184"/>
      <c r="R57" s="90"/>
      <c r="S57" s="90"/>
    </row>
    <row r="58" spans="1:19" ht="25.5" customHeight="1" thickBot="1" x14ac:dyDescent="0.3">
      <c r="A58" s="185"/>
      <c r="B58" s="185"/>
      <c r="C58" s="185"/>
      <c r="D58" s="186"/>
      <c r="E58" s="186"/>
      <c r="F58" s="186"/>
      <c r="G58" s="187"/>
      <c r="H58" s="187"/>
      <c r="I58" s="187"/>
      <c r="J58" s="187"/>
      <c r="K58" s="187"/>
      <c r="L58" s="187"/>
      <c r="M58" s="187"/>
      <c r="N58" s="187"/>
      <c r="O58" s="187"/>
      <c r="P58" s="188"/>
      <c r="Q58" s="189"/>
      <c r="R58" s="90"/>
      <c r="S58" s="90"/>
    </row>
    <row r="59" spans="1:19" ht="21.95" customHeight="1" x14ac:dyDescent="0.25">
      <c r="A59" s="258"/>
      <c r="B59" s="153"/>
      <c r="C59" s="153" t="s">
        <v>63</v>
      </c>
      <c r="D59" s="154"/>
      <c r="E59" s="154"/>
      <c r="F59" s="155"/>
      <c r="G59" s="200"/>
      <c r="H59" s="199"/>
      <c r="I59" s="200"/>
      <c r="J59" s="198"/>
      <c r="K59" s="199"/>
      <c r="L59" s="200"/>
      <c r="M59" s="198"/>
      <c r="N59" s="199"/>
      <c r="O59" s="200"/>
      <c r="P59" s="160"/>
      <c r="Q59" s="161"/>
      <c r="R59" s="90"/>
      <c r="S59" s="90"/>
    </row>
    <row r="60" spans="1:19" ht="21.95" customHeight="1" x14ac:dyDescent="0.2">
      <c r="A60" s="268" t="s">
        <v>64</v>
      </c>
      <c r="B60" s="163" t="s">
        <v>65</v>
      </c>
      <c r="C60" s="133" t="s">
        <v>66</v>
      </c>
      <c r="D60" s="163"/>
      <c r="E60" s="163"/>
      <c r="F60" s="162"/>
      <c r="G60" s="168">
        <v>0</v>
      </c>
      <c r="H60" s="167">
        <v>10</v>
      </c>
      <c r="I60" s="168">
        <v>10</v>
      </c>
      <c r="J60" s="166"/>
      <c r="K60" s="167"/>
      <c r="L60" s="168"/>
      <c r="M60" s="166"/>
      <c r="N60" s="167"/>
      <c r="O60" s="168"/>
      <c r="P60" s="170"/>
      <c r="Q60" s="171" t="s">
        <v>10</v>
      </c>
      <c r="R60" s="90"/>
      <c r="S60" s="90"/>
    </row>
    <row r="61" spans="1:19" ht="21.95" customHeight="1" thickBot="1" x14ac:dyDescent="0.3">
      <c r="A61" s="283" t="s">
        <v>64</v>
      </c>
      <c r="B61" s="177"/>
      <c r="C61" s="177" t="s">
        <v>63</v>
      </c>
      <c r="D61" s="284"/>
      <c r="E61" s="284"/>
      <c r="F61" s="285"/>
      <c r="G61" s="181">
        <f>SUM(G60)</f>
        <v>0</v>
      </c>
      <c r="H61" s="180">
        <f>SUM(H60)</f>
        <v>10</v>
      </c>
      <c r="I61" s="181">
        <f>SUM(I60)</f>
        <v>10</v>
      </c>
      <c r="J61" s="179"/>
      <c r="K61" s="180"/>
      <c r="L61" s="181"/>
      <c r="M61" s="179"/>
      <c r="N61" s="180"/>
      <c r="O61" s="181"/>
      <c r="P61" s="183">
        <f>SUM(P60)</f>
        <v>0</v>
      </c>
      <c r="Q61" s="184"/>
      <c r="R61" s="90"/>
      <c r="S61" s="90"/>
    </row>
    <row r="62" spans="1:19" ht="21.95" customHeight="1" x14ac:dyDescent="0.25">
      <c r="A62" s="185"/>
      <c r="B62" s="185"/>
      <c r="C62" s="185"/>
      <c r="D62" s="186"/>
      <c r="E62" s="186"/>
      <c r="F62" s="186"/>
      <c r="G62" s="187"/>
      <c r="H62" s="187"/>
      <c r="I62" s="187"/>
      <c r="J62" s="187"/>
      <c r="K62" s="187"/>
      <c r="L62" s="187"/>
      <c r="M62" s="187"/>
      <c r="N62" s="187"/>
      <c r="O62" s="187"/>
      <c r="P62" s="188"/>
      <c r="Q62" s="189"/>
      <c r="R62" s="90"/>
      <c r="S62" s="90"/>
    </row>
    <row r="63" spans="1:19" ht="25.5" customHeight="1" thickBot="1" x14ac:dyDescent="0.3">
      <c r="A63" s="185"/>
      <c r="B63" s="185"/>
      <c r="C63" s="185"/>
      <c r="D63" s="186"/>
      <c r="E63" s="186"/>
      <c r="F63" s="186"/>
      <c r="G63" s="187"/>
      <c r="H63" s="187"/>
      <c r="I63" s="187"/>
      <c r="J63" s="187"/>
      <c r="K63" s="187"/>
      <c r="L63" s="187"/>
      <c r="M63" s="187"/>
      <c r="N63" s="187"/>
      <c r="O63" s="187"/>
      <c r="P63" s="188"/>
      <c r="Q63" s="189"/>
      <c r="R63" s="90"/>
      <c r="S63" s="90"/>
    </row>
    <row r="64" spans="1:19" ht="21.95" customHeight="1" x14ac:dyDescent="0.25">
      <c r="A64" s="258"/>
      <c r="B64" s="153"/>
      <c r="C64" s="153" t="s">
        <v>67</v>
      </c>
      <c r="D64" s="154"/>
      <c r="E64" s="154"/>
      <c r="F64" s="155"/>
      <c r="G64" s="200"/>
      <c r="H64" s="199"/>
      <c r="I64" s="200"/>
      <c r="J64" s="198"/>
      <c r="K64" s="200"/>
      <c r="L64" s="282"/>
      <c r="M64" s="200"/>
      <c r="N64" s="199"/>
      <c r="O64" s="200"/>
      <c r="P64" s="160"/>
      <c r="Q64" s="161"/>
      <c r="R64" s="90"/>
      <c r="S64" s="90"/>
    </row>
    <row r="65" spans="1:19" ht="21.95" customHeight="1" x14ac:dyDescent="0.2">
      <c r="A65" s="268" t="s">
        <v>68</v>
      </c>
      <c r="B65" s="163" t="s">
        <v>69</v>
      </c>
      <c r="C65" s="163" t="s">
        <v>70</v>
      </c>
      <c r="D65" s="163"/>
      <c r="E65" s="163"/>
      <c r="F65" s="162"/>
      <c r="G65" s="168">
        <v>110</v>
      </c>
      <c r="H65" s="167">
        <v>110</v>
      </c>
      <c r="I65" s="168">
        <v>105.76</v>
      </c>
      <c r="J65" s="166">
        <v>65</v>
      </c>
      <c r="K65" s="168">
        <v>65</v>
      </c>
      <c r="L65" s="169">
        <v>61.38</v>
      </c>
      <c r="M65" s="168">
        <v>110</v>
      </c>
      <c r="N65" s="167">
        <v>110</v>
      </c>
      <c r="O65" s="168">
        <v>108.33</v>
      </c>
      <c r="P65" s="170">
        <v>110</v>
      </c>
      <c r="Q65" s="171"/>
      <c r="R65" s="90"/>
      <c r="S65" s="90"/>
    </row>
    <row r="66" spans="1:19" ht="21.95" customHeight="1" x14ac:dyDescent="0.2">
      <c r="A66" s="273" t="s">
        <v>68</v>
      </c>
      <c r="B66" s="245" t="s">
        <v>36</v>
      </c>
      <c r="C66" s="245" t="s">
        <v>37</v>
      </c>
      <c r="D66" s="186"/>
      <c r="E66" s="186"/>
      <c r="F66" s="186"/>
      <c r="G66" s="246">
        <v>10</v>
      </c>
      <c r="H66" s="248">
        <v>10</v>
      </c>
      <c r="I66" s="246">
        <v>9.74</v>
      </c>
      <c r="J66" s="247">
        <v>52</v>
      </c>
      <c r="K66" s="246">
        <v>52</v>
      </c>
      <c r="L66" s="277">
        <v>30.24</v>
      </c>
      <c r="M66" s="246">
        <v>10</v>
      </c>
      <c r="N66" s="248">
        <v>10</v>
      </c>
      <c r="O66" s="246">
        <v>9.93</v>
      </c>
      <c r="P66" s="249">
        <v>10</v>
      </c>
      <c r="Q66" s="250"/>
      <c r="R66" s="90"/>
      <c r="S66" s="90"/>
    </row>
    <row r="67" spans="1:19" ht="21.95" customHeight="1" x14ac:dyDescent="0.2">
      <c r="A67" s="268" t="s">
        <v>68</v>
      </c>
      <c r="B67" s="163" t="s">
        <v>71</v>
      </c>
      <c r="C67" s="163" t="s">
        <v>72</v>
      </c>
      <c r="D67" s="186"/>
      <c r="E67" s="186"/>
      <c r="F67" s="186"/>
      <c r="G67" s="168">
        <v>27</v>
      </c>
      <c r="H67" s="167">
        <v>27</v>
      </c>
      <c r="I67" s="168">
        <v>26.34</v>
      </c>
      <c r="J67" s="166">
        <v>27</v>
      </c>
      <c r="K67" s="168">
        <v>27</v>
      </c>
      <c r="L67" s="169">
        <v>23.69</v>
      </c>
      <c r="M67" s="168">
        <v>27</v>
      </c>
      <c r="N67" s="167">
        <v>28</v>
      </c>
      <c r="O67" s="168">
        <v>27.99</v>
      </c>
      <c r="P67" s="170">
        <v>28</v>
      </c>
      <c r="Q67" s="171"/>
      <c r="R67" s="90"/>
      <c r="S67" s="90"/>
    </row>
    <row r="68" spans="1:19" ht="21.95" customHeight="1" x14ac:dyDescent="0.2">
      <c r="A68" s="268" t="s">
        <v>68</v>
      </c>
      <c r="B68" s="163" t="s">
        <v>73</v>
      </c>
      <c r="C68" s="163" t="s">
        <v>74</v>
      </c>
      <c r="D68" s="186"/>
      <c r="E68" s="186"/>
      <c r="F68" s="186"/>
      <c r="G68" s="168">
        <v>10</v>
      </c>
      <c r="H68" s="167">
        <v>10</v>
      </c>
      <c r="I68" s="168">
        <v>9.51</v>
      </c>
      <c r="J68" s="166">
        <v>10</v>
      </c>
      <c r="K68" s="168">
        <v>10</v>
      </c>
      <c r="L68" s="169">
        <v>8.32</v>
      </c>
      <c r="M68" s="168">
        <v>10</v>
      </c>
      <c r="N68" s="167">
        <v>10.199999999999999</v>
      </c>
      <c r="O68" s="168">
        <v>10.16</v>
      </c>
      <c r="P68" s="170">
        <v>11</v>
      </c>
      <c r="Q68" s="171"/>
      <c r="R68" s="90"/>
      <c r="S68" s="90"/>
    </row>
    <row r="69" spans="1:19" ht="21.95" customHeight="1" x14ac:dyDescent="0.2">
      <c r="A69" s="268" t="s">
        <v>68</v>
      </c>
      <c r="B69" s="163" t="s">
        <v>16</v>
      </c>
      <c r="C69" s="163" t="s">
        <v>50</v>
      </c>
      <c r="D69" s="186"/>
      <c r="E69" s="186"/>
      <c r="F69" s="186"/>
      <c r="G69" s="168">
        <v>0</v>
      </c>
      <c r="H69" s="167">
        <v>8.1999999999999993</v>
      </c>
      <c r="I69" s="168">
        <v>8.19</v>
      </c>
      <c r="J69" s="166"/>
      <c r="K69" s="168"/>
      <c r="L69" s="169"/>
      <c r="M69" s="168"/>
      <c r="N69" s="167"/>
      <c r="O69" s="168"/>
      <c r="P69" s="170"/>
      <c r="Q69" s="171" t="s">
        <v>75</v>
      </c>
      <c r="R69" s="90"/>
      <c r="S69" s="90"/>
    </row>
    <row r="70" spans="1:19" ht="21.95" customHeight="1" x14ac:dyDescent="0.2">
      <c r="A70" s="268" t="s">
        <v>68</v>
      </c>
      <c r="B70" s="163" t="s">
        <v>76</v>
      </c>
      <c r="C70" s="163" t="s">
        <v>77</v>
      </c>
      <c r="D70" s="186"/>
      <c r="E70" s="186"/>
      <c r="F70" s="186"/>
      <c r="G70" s="168">
        <v>10</v>
      </c>
      <c r="H70" s="167">
        <v>10</v>
      </c>
      <c r="I70" s="168">
        <v>0</v>
      </c>
      <c r="J70" s="166">
        <v>10</v>
      </c>
      <c r="K70" s="168">
        <v>10</v>
      </c>
      <c r="L70" s="169">
        <v>0</v>
      </c>
      <c r="M70" s="168">
        <v>10</v>
      </c>
      <c r="N70" s="167">
        <v>10</v>
      </c>
      <c r="O70" s="168">
        <v>0</v>
      </c>
      <c r="P70" s="170">
        <v>10</v>
      </c>
      <c r="Q70" s="171" t="s">
        <v>78</v>
      </c>
      <c r="R70" s="90"/>
      <c r="S70" s="90"/>
    </row>
    <row r="71" spans="1:19" ht="21.95" customHeight="1" x14ac:dyDescent="0.2">
      <c r="A71" s="268" t="s">
        <v>68</v>
      </c>
      <c r="B71" s="163" t="s">
        <v>18</v>
      </c>
      <c r="C71" s="163" t="s">
        <v>19</v>
      </c>
      <c r="D71" s="186"/>
      <c r="E71" s="186"/>
      <c r="F71" s="186"/>
      <c r="G71" s="168">
        <v>10</v>
      </c>
      <c r="H71" s="167">
        <v>64.400000000000006</v>
      </c>
      <c r="I71" s="168">
        <v>63.65</v>
      </c>
      <c r="J71" s="166">
        <v>50</v>
      </c>
      <c r="K71" s="168">
        <v>50</v>
      </c>
      <c r="L71" s="169">
        <v>27.7</v>
      </c>
      <c r="M71" s="168">
        <v>50</v>
      </c>
      <c r="N71" s="167">
        <v>50</v>
      </c>
      <c r="O71" s="168">
        <v>17.399999999999999</v>
      </c>
      <c r="P71" s="170">
        <v>30</v>
      </c>
      <c r="Q71" s="171" t="s">
        <v>79</v>
      </c>
      <c r="R71" s="90"/>
      <c r="S71" s="90"/>
    </row>
    <row r="72" spans="1:19" ht="21.95" customHeight="1" x14ac:dyDescent="0.2">
      <c r="A72" s="268" t="s">
        <v>68</v>
      </c>
      <c r="B72" s="163" t="s">
        <v>80</v>
      </c>
      <c r="C72" s="163" t="s">
        <v>81</v>
      </c>
      <c r="D72" s="186"/>
      <c r="E72" s="186"/>
      <c r="F72" s="186"/>
      <c r="G72" s="168">
        <v>0</v>
      </c>
      <c r="H72" s="167">
        <v>0.6</v>
      </c>
      <c r="I72" s="168">
        <v>0.56000000000000005</v>
      </c>
      <c r="J72" s="166">
        <v>1</v>
      </c>
      <c r="K72" s="168">
        <v>1</v>
      </c>
      <c r="L72" s="169">
        <v>0.98</v>
      </c>
      <c r="M72" s="168">
        <v>1</v>
      </c>
      <c r="N72" s="167">
        <v>1</v>
      </c>
      <c r="O72" s="168">
        <v>0</v>
      </c>
      <c r="P72" s="170">
        <v>1</v>
      </c>
      <c r="Q72" s="171"/>
      <c r="R72" s="90"/>
      <c r="S72" s="90"/>
    </row>
    <row r="73" spans="1:19" ht="21.95" customHeight="1" x14ac:dyDescent="0.2">
      <c r="A73" s="268" t="s">
        <v>68</v>
      </c>
      <c r="B73" s="163" t="s">
        <v>82</v>
      </c>
      <c r="C73" s="163" t="s">
        <v>83</v>
      </c>
      <c r="D73" s="186"/>
      <c r="E73" s="186"/>
      <c r="F73" s="186"/>
      <c r="G73" s="168">
        <v>0</v>
      </c>
      <c r="H73" s="167">
        <v>14.2</v>
      </c>
      <c r="I73" s="168">
        <v>14.19</v>
      </c>
      <c r="J73" s="166">
        <v>15</v>
      </c>
      <c r="K73" s="168">
        <v>13.7</v>
      </c>
      <c r="L73" s="169">
        <v>13.66</v>
      </c>
      <c r="M73" s="168">
        <v>15</v>
      </c>
      <c r="N73" s="167">
        <v>15.9</v>
      </c>
      <c r="O73" s="168">
        <v>15.82</v>
      </c>
      <c r="P73" s="170">
        <v>15</v>
      </c>
      <c r="Q73" s="171"/>
      <c r="R73" s="90"/>
      <c r="S73" s="90"/>
    </row>
    <row r="74" spans="1:19" ht="21.95" customHeight="1" x14ac:dyDescent="0.2">
      <c r="A74" s="268" t="s">
        <v>68</v>
      </c>
      <c r="B74" s="163" t="s">
        <v>84</v>
      </c>
      <c r="C74" s="163" t="s">
        <v>85</v>
      </c>
      <c r="D74" s="186"/>
      <c r="E74" s="186"/>
      <c r="F74" s="186"/>
      <c r="G74" s="168">
        <v>0</v>
      </c>
      <c r="H74" s="167">
        <v>7.3</v>
      </c>
      <c r="I74" s="168">
        <v>7.27</v>
      </c>
      <c r="J74" s="166">
        <v>8</v>
      </c>
      <c r="K74" s="168">
        <v>9.3000000000000007</v>
      </c>
      <c r="L74" s="169">
        <v>9.26</v>
      </c>
      <c r="M74" s="168">
        <v>10</v>
      </c>
      <c r="N74" s="167">
        <v>10</v>
      </c>
      <c r="O74" s="168">
        <v>4.58</v>
      </c>
      <c r="P74" s="170">
        <v>10</v>
      </c>
      <c r="Q74" s="171"/>
      <c r="R74" s="90"/>
      <c r="S74" s="90"/>
    </row>
    <row r="75" spans="1:19" ht="21.95" customHeight="1" x14ac:dyDescent="0.2">
      <c r="A75" s="268" t="s">
        <v>68</v>
      </c>
      <c r="B75" s="163" t="s">
        <v>86</v>
      </c>
      <c r="C75" s="163" t="s">
        <v>87</v>
      </c>
      <c r="D75" s="186"/>
      <c r="E75" s="186"/>
      <c r="F75" s="186"/>
      <c r="G75" s="168">
        <v>0.4</v>
      </c>
      <c r="H75" s="167">
        <v>0.4</v>
      </c>
      <c r="I75" s="168">
        <v>0.34</v>
      </c>
      <c r="J75" s="166">
        <v>0.5</v>
      </c>
      <c r="K75" s="168">
        <v>0.5</v>
      </c>
      <c r="L75" s="169">
        <v>0.46</v>
      </c>
      <c r="M75" s="168">
        <v>0.5</v>
      </c>
      <c r="N75" s="167">
        <v>0.5</v>
      </c>
      <c r="O75" s="168">
        <v>0.48</v>
      </c>
      <c r="P75" s="170">
        <v>0.5</v>
      </c>
      <c r="Q75" s="171" t="s">
        <v>88</v>
      </c>
      <c r="R75" s="90"/>
      <c r="S75" s="90"/>
    </row>
    <row r="76" spans="1:19" ht="75.75" customHeight="1" x14ac:dyDescent="0.2">
      <c r="A76" s="268" t="s">
        <v>68</v>
      </c>
      <c r="B76" s="163" t="s">
        <v>21</v>
      </c>
      <c r="C76" s="163" t="s">
        <v>22</v>
      </c>
      <c r="D76" s="186"/>
      <c r="E76" s="186"/>
      <c r="F76" s="186"/>
      <c r="G76" s="187">
        <v>115</v>
      </c>
      <c r="H76" s="255">
        <v>139.6</v>
      </c>
      <c r="I76" s="187">
        <v>117.01</v>
      </c>
      <c r="J76" s="254">
        <v>100</v>
      </c>
      <c r="K76" s="187">
        <v>100</v>
      </c>
      <c r="L76" s="271">
        <v>18.39</v>
      </c>
      <c r="M76" s="187">
        <v>80</v>
      </c>
      <c r="N76" s="255">
        <v>96.1</v>
      </c>
      <c r="O76" s="187">
        <v>96</v>
      </c>
      <c r="P76" s="256">
        <v>80</v>
      </c>
      <c r="Q76" s="286" t="s">
        <v>89</v>
      </c>
      <c r="R76" s="276"/>
      <c r="S76" s="90"/>
    </row>
    <row r="77" spans="1:19" ht="21.95" customHeight="1" x14ac:dyDescent="0.2">
      <c r="A77" s="268" t="s">
        <v>68</v>
      </c>
      <c r="B77" s="163" t="s">
        <v>54</v>
      </c>
      <c r="C77" s="163" t="s">
        <v>55</v>
      </c>
      <c r="D77" s="186"/>
      <c r="E77" s="186"/>
      <c r="F77" s="186"/>
      <c r="G77" s="168">
        <v>7</v>
      </c>
      <c r="H77" s="167">
        <v>7</v>
      </c>
      <c r="I77" s="168">
        <v>0</v>
      </c>
      <c r="J77" s="166">
        <v>7</v>
      </c>
      <c r="K77" s="168">
        <v>7</v>
      </c>
      <c r="L77" s="169">
        <v>0</v>
      </c>
      <c r="M77" s="168">
        <v>7</v>
      </c>
      <c r="N77" s="167">
        <v>7</v>
      </c>
      <c r="O77" s="168">
        <v>0</v>
      </c>
      <c r="P77" s="170">
        <v>7</v>
      </c>
      <c r="Q77" s="171"/>
      <c r="R77" s="90"/>
      <c r="S77" s="90"/>
    </row>
    <row r="78" spans="1:19" ht="21.95" customHeight="1" x14ac:dyDescent="0.2">
      <c r="A78" s="268" t="s">
        <v>68</v>
      </c>
      <c r="B78" s="163" t="s">
        <v>90</v>
      </c>
      <c r="C78" s="163" t="s">
        <v>91</v>
      </c>
      <c r="D78" s="186"/>
      <c r="E78" s="186"/>
      <c r="F78" s="186"/>
      <c r="G78" s="168">
        <v>30</v>
      </c>
      <c r="H78" s="167">
        <v>30</v>
      </c>
      <c r="I78" s="168">
        <v>26.1</v>
      </c>
      <c r="J78" s="166">
        <v>30</v>
      </c>
      <c r="K78" s="168">
        <v>30</v>
      </c>
      <c r="L78" s="169">
        <v>12.92</v>
      </c>
      <c r="M78" s="168">
        <v>30</v>
      </c>
      <c r="N78" s="167">
        <v>30</v>
      </c>
      <c r="O78" s="168">
        <v>0</v>
      </c>
      <c r="P78" s="170">
        <v>30</v>
      </c>
      <c r="Q78" s="171"/>
      <c r="R78" s="90"/>
      <c r="S78" s="90"/>
    </row>
    <row r="79" spans="1:19" ht="21.95" customHeight="1" x14ac:dyDescent="0.2">
      <c r="A79" s="287" t="s">
        <v>68</v>
      </c>
      <c r="B79" s="133" t="s">
        <v>92</v>
      </c>
      <c r="C79" s="133" t="s">
        <v>93</v>
      </c>
      <c r="D79" s="186"/>
      <c r="E79" s="186"/>
      <c r="F79" s="186"/>
      <c r="G79" s="168">
        <v>10</v>
      </c>
      <c r="H79" s="167">
        <v>10</v>
      </c>
      <c r="I79" s="168">
        <v>1.65</v>
      </c>
      <c r="J79" s="166"/>
      <c r="K79" s="168"/>
      <c r="L79" s="169"/>
      <c r="M79" s="168"/>
      <c r="N79" s="167"/>
      <c r="O79" s="168"/>
      <c r="P79" s="170"/>
      <c r="Q79" s="171" t="s">
        <v>94</v>
      </c>
      <c r="R79" s="90"/>
      <c r="S79" s="90"/>
    </row>
    <row r="80" spans="1:19" ht="21.95" customHeight="1" x14ac:dyDescent="0.2">
      <c r="A80" s="287" t="s">
        <v>68</v>
      </c>
      <c r="B80" s="133" t="s">
        <v>95</v>
      </c>
      <c r="C80" s="133" t="s">
        <v>96</v>
      </c>
      <c r="D80" s="186"/>
      <c r="E80" s="186"/>
      <c r="F80" s="186"/>
      <c r="G80" s="168">
        <v>30</v>
      </c>
      <c r="H80" s="167">
        <v>30</v>
      </c>
      <c r="I80" s="168">
        <v>21.56</v>
      </c>
      <c r="J80" s="166">
        <v>42</v>
      </c>
      <c r="K80" s="168">
        <v>42</v>
      </c>
      <c r="L80" s="169">
        <v>27.51</v>
      </c>
      <c r="M80" s="168">
        <v>50</v>
      </c>
      <c r="N80" s="167">
        <v>50</v>
      </c>
      <c r="O80" s="168">
        <v>19.34</v>
      </c>
      <c r="P80" s="170">
        <v>25</v>
      </c>
      <c r="Q80" s="171" t="s">
        <v>331</v>
      </c>
      <c r="R80" s="90"/>
      <c r="S80" s="90"/>
    </row>
    <row r="81" spans="1:110" ht="24" customHeight="1" x14ac:dyDescent="0.2">
      <c r="A81" s="268" t="s">
        <v>68</v>
      </c>
      <c r="B81" s="163" t="s">
        <v>97</v>
      </c>
      <c r="C81" s="163" t="s">
        <v>98</v>
      </c>
      <c r="D81" s="274"/>
      <c r="E81" s="274"/>
      <c r="F81" s="274"/>
      <c r="G81" s="168">
        <v>5</v>
      </c>
      <c r="H81" s="167">
        <v>4</v>
      </c>
      <c r="I81" s="168">
        <v>0</v>
      </c>
      <c r="J81" s="166">
        <v>5</v>
      </c>
      <c r="K81" s="168">
        <v>5</v>
      </c>
      <c r="L81" s="169">
        <v>0</v>
      </c>
      <c r="M81" s="168">
        <v>5</v>
      </c>
      <c r="N81" s="167">
        <v>5</v>
      </c>
      <c r="O81" s="168">
        <v>0</v>
      </c>
      <c r="P81" s="170">
        <v>5</v>
      </c>
      <c r="Q81" s="175" t="s">
        <v>99</v>
      </c>
      <c r="R81" s="90"/>
      <c r="S81" s="90"/>
    </row>
    <row r="82" spans="1:110" ht="21.95" customHeight="1" x14ac:dyDescent="0.2">
      <c r="A82" s="287" t="s">
        <v>68</v>
      </c>
      <c r="B82" s="133" t="s">
        <v>100</v>
      </c>
      <c r="C82" s="133" t="s">
        <v>101</v>
      </c>
      <c r="D82" s="186"/>
      <c r="E82" s="186"/>
      <c r="F82" s="186"/>
      <c r="G82" s="227"/>
      <c r="H82" s="226"/>
      <c r="I82" s="227"/>
      <c r="J82" s="225"/>
      <c r="K82" s="227"/>
      <c r="L82" s="228"/>
      <c r="M82" s="227"/>
      <c r="N82" s="226"/>
      <c r="O82" s="227"/>
      <c r="P82" s="229"/>
      <c r="Q82" s="288" t="s">
        <v>102</v>
      </c>
      <c r="R82" s="90"/>
      <c r="S82" s="90"/>
    </row>
    <row r="83" spans="1:110" ht="21.95" customHeight="1" x14ac:dyDescent="0.2">
      <c r="A83" s="287" t="s">
        <v>68</v>
      </c>
      <c r="B83" s="133" t="s">
        <v>103</v>
      </c>
      <c r="C83" s="133" t="s">
        <v>104</v>
      </c>
      <c r="D83" s="186"/>
      <c r="E83" s="186"/>
      <c r="F83" s="186"/>
      <c r="G83" s="227">
        <v>5</v>
      </c>
      <c r="H83" s="226">
        <v>5</v>
      </c>
      <c r="I83" s="227">
        <v>0</v>
      </c>
      <c r="J83" s="225"/>
      <c r="K83" s="227"/>
      <c r="L83" s="228"/>
      <c r="M83" s="227"/>
      <c r="N83" s="226"/>
      <c r="O83" s="227"/>
      <c r="P83" s="229"/>
      <c r="Q83" s="288"/>
      <c r="R83" s="90"/>
      <c r="S83" s="90"/>
    </row>
    <row r="84" spans="1:110" ht="21.95" customHeight="1" x14ac:dyDescent="0.2">
      <c r="A84" s="287"/>
      <c r="B84" s="133" t="s">
        <v>105</v>
      </c>
      <c r="C84" s="133" t="s">
        <v>106</v>
      </c>
      <c r="D84" s="186"/>
      <c r="E84" s="186"/>
      <c r="F84" s="186"/>
      <c r="G84" s="227">
        <v>4</v>
      </c>
      <c r="H84" s="226">
        <v>4</v>
      </c>
      <c r="I84" s="227">
        <v>4</v>
      </c>
      <c r="J84" s="225">
        <v>4</v>
      </c>
      <c r="K84" s="227">
        <v>4</v>
      </c>
      <c r="L84" s="228">
        <v>2</v>
      </c>
      <c r="M84" s="227">
        <v>4</v>
      </c>
      <c r="N84" s="226">
        <v>4</v>
      </c>
      <c r="O84" s="227">
        <v>4</v>
      </c>
      <c r="P84" s="229">
        <v>4</v>
      </c>
      <c r="Q84" s="288" t="s">
        <v>107</v>
      </c>
      <c r="R84" s="90"/>
      <c r="S84" s="90"/>
    </row>
    <row r="85" spans="1:110" s="215" customFormat="1" ht="21.95" customHeight="1" thickBot="1" x14ac:dyDescent="0.3">
      <c r="A85" s="283" t="s">
        <v>68</v>
      </c>
      <c r="B85" s="177"/>
      <c r="C85" s="177" t="s">
        <v>67</v>
      </c>
      <c r="D85" s="265"/>
      <c r="E85" s="265"/>
      <c r="F85" s="265"/>
      <c r="G85" s="181">
        <f t="shared" ref="G85:P85" si="1">SUM(G65:G84)</f>
        <v>383.4</v>
      </c>
      <c r="H85" s="180">
        <f t="shared" si="1"/>
        <v>491.69999999999993</v>
      </c>
      <c r="I85" s="181">
        <f t="shared" si="1"/>
        <v>415.87</v>
      </c>
      <c r="J85" s="179">
        <f t="shared" si="1"/>
        <v>426.5</v>
      </c>
      <c r="K85" s="181">
        <f t="shared" si="1"/>
        <v>426.5</v>
      </c>
      <c r="L85" s="182">
        <f t="shared" si="1"/>
        <v>236.50999999999996</v>
      </c>
      <c r="M85" s="181">
        <f>SUM(M65:M84)</f>
        <v>419.5</v>
      </c>
      <c r="N85" s="180">
        <f>SUM(N65:N84)</f>
        <v>437.7</v>
      </c>
      <c r="O85" s="181">
        <f>SUM(O65:O84)</f>
        <v>314.02999999999997</v>
      </c>
      <c r="P85" s="183">
        <f t="shared" si="1"/>
        <v>376.5</v>
      </c>
      <c r="Q85" s="18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</row>
    <row r="86" spans="1:110" s="215" customFormat="1" ht="21.95" customHeight="1" thickBot="1" x14ac:dyDescent="0.3">
      <c r="A86" s="185"/>
      <c r="B86" s="185"/>
      <c r="C86" s="185"/>
      <c r="D86" s="185"/>
      <c r="E86" s="185"/>
      <c r="F86" s="185"/>
      <c r="G86" s="216"/>
      <c r="H86" s="216"/>
      <c r="I86" s="216"/>
      <c r="J86" s="216"/>
      <c r="K86" s="216"/>
      <c r="L86" s="216"/>
      <c r="M86" s="216"/>
      <c r="N86" s="216"/>
      <c r="O86" s="216"/>
      <c r="P86" s="217"/>
      <c r="Q86" s="189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</row>
    <row r="87" spans="1:110" s="215" customFormat="1" ht="21.95" customHeight="1" x14ac:dyDescent="0.25">
      <c r="A87" s="258"/>
      <c r="B87" s="153"/>
      <c r="C87" s="153" t="s">
        <v>108</v>
      </c>
      <c r="D87" s="153"/>
      <c r="E87" s="153"/>
      <c r="F87" s="197"/>
      <c r="G87" s="220"/>
      <c r="H87" s="219"/>
      <c r="I87" s="220"/>
      <c r="J87" s="218"/>
      <c r="K87" s="220"/>
      <c r="L87" s="221"/>
      <c r="M87" s="220"/>
      <c r="N87" s="219"/>
      <c r="O87" s="220"/>
      <c r="P87" s="222"/>
      <c r="Q87" s="161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</row>
    <row r="88" spans="1:110" s="79" customFormat="1" ht="21.95" customHeight="1" x14ac:dyDescent="0.2">
      <c r="A88" s="268" t="s">
        <v>109</v>
      </c>
      <c r="B88" s="163" t="s">
        <v>18</v>
      </c>
      <c r="C88" s="245" t="s">
        <v>19</v>
      </c>
      <c r="D88" s="163"/>
      <c r="E88" s="163"/>
      <c r="F88" s="162"/>
      <c r="G88" s="168">
        <v>0</v>
      </c>
      <c r="H88" s="167">
        <v>1.1000000000000001</v>
      </c>
      <c r="I88" s="168">
        <v>1.06</v>
      </c>
      <c r="J88" s="166"/>
      <c r="K88" s="168"/>
      <c r="L88" s="169"/>
      <c r="M88" s="168"/>
      <c r="N88" s="167"/>
      <c r="O88" s="168"/>
      <c r="P88" s="170"/>
      <c r="Q88" s="171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</row>
    <row r="89" spans="1:110" ht="21.95" customHeight="1" x14ac:dyDescent="0.2">
      <c r="A89" s="268" t="s">
        <v>109</v>
      </c>
      <c r="B89" s="163" t="s">
        <v>84</v>
      </c>
      <c r="C89" s="163" t="s">
        <v>85</v>
      </c>
      <c r="D89" s="163"/>
      <c r="E89" s="163"/>
      <c r="F89" s="162"/>
      <c r="G89" s="168">
        <v>6</v>
      </c>
      <c r="H89" s="167">
        <v>6.7</v>
      </c>
      <c r="I89" s="168">
        <v>6.62</v>
      </c>
      <c r="J89" s="166">
        <v>6</v>
      </c>
      <c r="K89" s="168">
        <v>6.1</v>
      </c>
      <c r="L89" s="169">
        <v>6.01</v>
      </c>
      <c r="M89" s="168">
        <v>7</v>
      </c>
      <c r="N89" s="167">
        <v>9.8000000000000007</v>
      </c>
      <c r="O89" s="168">
        <v>9.75</v>
      </c>
      <c r="P89" s="170">
        <v>10</v>
      </c>
      <c r="Q89" s="171" t="s">
        <v>110</v>
      </c>
      <c r="R89" s="90"/>
      <c r="S89" s="90"/>
    </row>
    <row r="90" spans="1:110" ht="21.95" customHeight="1" x14ac:dyDescent="0.2">
      <c r="A90" s="268" t="s">
        <v>109</v>
      </c>
      <c r="B90" s="163" t="s">
        <v>21</v>
      </c>
      <c r="C90" s="163" t="s">
        <v>22</v>
      </c>
      <c r="D90" s="163"/>
      <c r="E90" s="163"/>
      <c r="F90" s="162"/>
      <c r="G90" s="168">
        <v>12</v>
      </c>
      <c r="H90" s="167">
        <v>12</v>
      </c>
      <c r="I90" s="168">
        <v>12</v>
      </c>
      <c r="J90" s="166">
        <v>12</v>
      </c>
      <c r="K90" s="168">
        <v>12</v>
      </c>
      <c r="L90" s="169">
        <v>12</v>
      </c>
      <c r="M90" s="168">
        <v>12</v>
      </c>
      <c r="N90" s="167">
        <v>12</v>
      </c>
      <c r="O90" s="168">
        <v>12</v>
      </c>
      <c r="P90" s="170">
        <v>12</v>
      </c>
      <c r="Q90" s="171" t="s">
        <v>111</v>
      </c>
      <c r="R90" s="90"/>
      <c r="S90" s="90"/>
    </row>
    <row r="91" spans="1:110" ht="21.95" customHeight="1" x14ac:dyDescent="0.2">
      <c r="A91" s="268" t="s">
        <v>109</v>
      </c>
      <c r="B91" s="163" t="s">
        <v>54</v>
      </c>
      <c r="C91" s="163" t="s">
        <v>55</v>
      </c>
      <c r="D91" s="163"/>
      <c r="E91" s="163"/>
      <c r="F91" s="162"/>
      <c r="G91" s="168">
        <v>70</v>
      </c>
      <c r="H91" s="167">
        <v>68.599999999999994</v>
      </c>
      <c r="I91" s="168">
        <v>30</v>
      </c>
      <c r="J91" s="166">
        <v>4</v>
      </c>
      <c r="K91" s="168">
        <v>4</v>
      </c>
      <c r="L91" s="169">
        <v>0</v>
      </c>
      <c r="M91" s="168">
        <v>4</v>
      </c>
      <c r="N91" s="167">
        <v>4</v>
      </c>
      <c r="O91" s="168">
        <v>0</v>
      </c>
      <c r="P91" s="170">
        <v>3</v>
      </c>
      <c r="Q91" s="171" t="s">
        <v>112</v>
      </c>
      <c r="R91" s="90"/>
      <c r="S91" s="90"/>
    </row>
    <row r="92" spans="1:110" s="215" customFormat="1" ht="21.95" customHeight="1" thickBot="1" x14ac:dyDescent="0.3">
      <c r="A92" s="283" t="s">
        <v>109</v>
      </c>
      <c r="B92" s="177"/>
      <c r="C92" s="177" t="s">
        <v>108</v>
      </c>
      <c r="D92" s="265"/>
      <c r="E92" s="265"/>
      <c r="F92" s="265"/>
      <c r="G92" s="181">
        <f t="shared" ref="G92:P92" si="2">SUM(G88:G91)</f>
        <v>88</v>
      </c>
      <c r="H92" s="180">
        <f t="shared" si="2"/>
        <v>88.399999999999991</v>
      </c>
      <c r="I92" s="181">
        <f t="shared" si="2"/>
        <v>49.68</v>
      </c>
      <c r="J92" s="179">
        <f t="shared" si="2"/>
        <v>22</v>
      </c>
      <c r="K92" s="181">
        <f t="shared" si="2"/>
        <v>22.1</v>
      </c>
      <c r="L92" s="182">
        <f t="shared" si="2"/>
        <v>18.009999999999998</v>
      </c>
      <c r="M92" s="181">
        <f>SUM(M88:M91)</f>
        <v>23</v>
      </c>
      <c r="N92" s="180">
        <f>SUM(N88:N91)</f>
        <v>25.8</v>
      </c>
      <c r="O92" s="181">
        <f>SUM(O88:O91)</f>
        <v>21.75</v>
      </c>
      <c r="P92" s="183">
        <f t="shared" si="2"/>
        <v>25</v>
      </c>
      <c r="Q92" s="184"/>
      <c r="R92" s="214"/>
      <c r="S92" s="214"/>
      <c r="T92" s="214"/>
      <c r="U92" s="214"/>
    </row>
    <row r="93" spans="1:110" s="215" customFormat="1" ht="21.95" customHeight="1" thickBot="1" x14ac:dyDescent="0.3">
      <c r="A93" s="185"/>
      <c r="B93" s="185"/>
      <c r="C93" s="185"/>
      <c r="D93" s="185"/>
      <c r="E93" s="185"/>
      <c r="F93" s="185"/>
      <c r="G93" s="216"/>
      <c r="H93" s="216"/>
      <c r="I93" s="216"/>
      <c r="J93" s="216"/>
      <c r="K93" s="216"/>
      <c r="L93" s="216"/>
      <c r="M93" s="216"/>
      <c r="N93" s="216"/>
      <c r="O93" s="216"/>
      <c r="P93" s="217"/>
      <c r="Q93" s="189"/>
      <c r="R93" s="214"/>
      <c r="S93" s="214"/>
      <c r="T93" s="214"/>
      <c r="U93" s="214"/>
    </row>
    <row r="94" spans="1:110" s="215" customFormat="1" ht="21.95" customHeight="1" x14ac:dyDescent="0.25">
      <c r="A94" s="258"/>
      <c r="B94" s="153"/>
      <c r="C94" s="153" t="s">
        <v>113</v>
      </c>
      <c r="D94" s="153"/>
      <c r="E94" s="153"/>
      <c r="F94" s="197"/>
      <c r="G94" s="220"/>
      <c r="H94" s="219"/>
      <c r="I94" s="220"/>
      <c r="J94" s="218"/>
      <c r="K94" s="220"/>
      <c r="L94" s="221"/>
      <c r="M94" s="220"/>
      <c r="N94" s="480"/>
      <c r="O94" s="220"/>
      <c r="P94" s="222"/>
      <c r="Q94" s="161"/>
      <c r="R94" s="214"/>
      <c r="S94" s="214"/>
      <c r="T94" s="214"/>
      <c r="U94" s="214"/>
    </row>
    <row r="95" spans="1:110" s="215" customFormat="1" ht="21.95" customHeight="1" x14ac:dyDescent="0.2">
      <c r="A95" s="261" t="s">
        <v>114</v>
      </c>
      <c r="B95" s="262" t="s">
        <v>36</v>
      </c>
      <c r="C95" s="262" t="s">
        <v>37</v>
      </c>
      <c r="D95" s="262"/>
      <c r="E95" s="262"/>
      <c r="F95" s="289"/>
      <c r="G95" s="194">
        <v>400</v>
      </c>
      <c r="H95" s="195">
        <v>400</v>
      </c>
      <c r="I95" s="194">
        <v>149</v>
      </c>
      <c r="J95" s="239">
        <v>150</v>
      </c>
      <c r="K95" s="194">
        <v>150</v>
      </c>
      <c r="L95" s="290">
        <v>48.3</v>
      </c>
      <c r="M95" s="194"/>
      <c r="N95" s="195"/>
      <c r="O95" s="194"/>
      <c r="P95" s="291"/>
      <c r="Q95" s="485"/>
      <c r="R95" s="214"/>
      <c r="S95" s="214"/>
      <c r="T95" s="214"/>
      <c r="U95" s="214"/>
    </row>
    <row r="96" spans="1:110" s="215" customFormat="1" ht="21.95" customHeight="1" x14ac:dyDescent="0.2">
      <c r="A96" s="261" t="s">
        <v>114</v>
      </c>
      <c r="B96" s="262" t="s">
        <v>71</v>
      </c>
      <c r="C96" s="262" t="s">
        <v>115</v>
      </c>
      <c r="D96" s="262"/>
      <c r="E96" s="262"/>
      <c r="F96" s="289"/>
      <c r="G96" s="194">
        <v>80</v>
      </c>
      <c r="H96" s="195">
        <v>80</v>
      </c>
      <c r="I96" s="194">
        <v>37.090000000000003</v>
      </c>
      <c r="J96" s="239">
        <v>38</v>
      </c>
      <c r="K96" s="194">
        <v>38</v>
      </c>
      <c r="L96" s="290">
        <v>11.98</v>
      </c>
      <c r="M96" s="194"/>
      <c r="N96" s="195"/>
      <c r="O96" s="194"/>
      <c r="P96" s="291"/>
      <c r="Q96" s="485"/>
      <c r="R96" s="214"/>
      <c r="S96" s="214"/>
      <c r="T96" s="214"/>
      <c r="U96" s="214"/>
    </row>
    <row r="97" spans="1:21" s="215" customFormat="1" ht="21.95" customHeight="1" x14ac:dyDescent="0.2">
      <c r="A97" s="261" t="s">
        <v>114</v>
      </c>
      <c r="B97" s="262" t="s">
        <v>73</v>
      </c>
      <c r="C97" s="262" t="s">
        <v>116</v>
      </c>
      <c r="D97" s="262"/>
      <c r="E97" s="262"/>
      <c r="F97" s="289"/>
      <c r="G97" s="194">
        <v>30</v>
      </c>
      <c r="H97" s="195">
        <v>30</v>
      </c>
      <c r="I97" s="194">
        <v>13.41</v>
      </c>
      <c r="J97" s="239">
        <v>14</v>
      </c>
      <c r="K97" s="194">
        <v>14</v>
      </c>
      <c r="L97" s="290">
        <v>4.3499999999999996</v>
      </c>
      <c r="M97" s="194"/>
      <c r="N97" s="195"/>
      <c r="O97" s="194"/>
      <c r="P97" s="291"/>
      <c r="Q97" s="485"/>
      <c r="R97" s="214"/>
      <c r="S97" s="214"/>
      <c r="T97" s="214"/>
      <c r="U97" s="214"/>
    </row>
    <row r="98" spans="1:21" s="215" customFormat="1" ht="21.95" customHeight="1" x14ac:dyDescent="0.2">
      <c r="A98" s="261" t="s">
        <v>114</v>
      </c>
      <c r="B98" s="262" t="s">
        <v>95</v>
      </c>
      <c r="C98" s="262" t="s">
        <v>96</v>
      </c>
      <c r="D98" s="262"/>
      <c r="E98" s="262"/>
      <c r="F98" s="289"/>
      <c r="G98" s="194">
        <v>0</v>
      </c>
      <c r="H98" s="195">
        <v>21</v>
      </c>
      <c r="I98" s="194">
        <v>21</v>
      </c>
      <c r="J98" s="239">
        <v>0</v>
      </c>
      <c r="K98" s="194">
        <v>1.2</v>
      </c>
      <c r="L98" s="290">
        <v>1.1200000000000001</v>
      </c>
      <c r="M98" s="194"/>
      <c r="N98" s="195"/>
      <c r="O98" s="194"/>
      <c r="P98" s="291"/>
      <c r="Q98" s="485"/>
      <c r="R98" s="214"/>
      <c r="S98" s="214"/>
      <c r="T98" s="214"/>
      <c r="U98" s="214"/>
    </row>
    <row r="99" spans="1:21" s="215" customFormat="1" ht="21.95" customHeight="1" x14ac:dyDescent="0.2">
      <c r="A99" s="261" t="s">
        <v>114</v>
      </c>
      <c r="B99" s="262" t="s">
        <v>18</v>
      </c>
      <c r="C99" s="262" t="s">
        <v>19</v>
      </c>
      <c r="D99" s="262"/>
      <c r="E99" s="262"/>
      <c r="F99" s="289"/>
      <c r="G99" s="194">
        <v>0</v>
      </c>
      <c r="H99" s="195">
        <v>14.5</v>
      </c>
      <c r="I99" s="194">
        <v>14.42</v>
      </c>
      <c r="J99" s="239">
        <v>0</v>
      </c>
      <c r="K99" s="194">
        <v>1.3</v>
      </c>
      <c r="L99" s="290">
        <v>1.28</v>
      </c>
      <c r="M99" s="194"/>
      <c r="N99" s="195"/>
      <c r="O99" s="194"/>
      <c r="P99" s="291"/>
      <c r="Q99" s="485"/>
      <c r="R99" s="214"/>
      <c r="S99" s="214"/>
      <c r="T99" s="214"/>
      <c r="U99" s="214"/>
    </row>
    <row r="100" spans="1:21" s="215" customFormat="1" ht="21.95" customHeight="1" x14ac:dyDescent="0.2">
      <c r="A100" s="261" t="s">
        <v>114</v>
      </c>
      <c r="B100" s="262" t="s">
        <v>117</v>
      </c>
      <c r="C100" s="262" t="s">
        <v>118</v>
      </c>
      <c r="D100" s="262"/>
      <c r="E100" s="262"/>
      <c r="F100" s="289"/>
      <c r="G100" s="194">
        <v>0</v>
      </c>
      <c r="H100" s="195">
        <v>2.5</v>
      </c>
      <c r="I100" s="194">
        <v>2.5</v>
      </c>
      <c r="J100" s="239"/>
      <c r="K100" s="194"/>
      <c r="L100" s="290"/>
      <c r="M100" s="194"/>
      <c r="N100" s="195"/>
      <c r="O100" s="194"/>
      <c r="P100" s="291"/>
      <c r="Q100" s="485"/>
      <c r="R100" s="214"/>
      <c r="S100" s="214"/>
      <c r="T100" s="214"/>
      <c r="U100" s="214"/>
    </row>
    <row r="101" spans="1:21" s="215" customFormat="1" ht="21.95" customHeight="1" x14ac:dyDescent="0.2">
      <c r="A101" s="261" t="s">
        <v>114</v>
      </c>
      <c r="B101" s="262" t="s">
        <v>119</v>
      </c>
      <c r="C101" s="262" t="s">
        <v>120</v>
      </c>
      <c r="D101" s="262"/>
      <c r="E101" s="262"/>
      <c r="F101" s="289"/>
      <c r="G101" s="194">
        <v>0</v>
      </c>
      <c r="H101" s="195">
        <v>2.5</v>
      </c>
      <c r="I101" s="194">
        <v>2.42</v>
      </c>
      <c r="J101" s="239"/>
      <c r="K101" s="194"/>
      <c r="L101" s="290"/>
      <c r="M101" s="194"/>
      <c r="N101" s="195"/>
      <c r="O101" s="194"/>
      <c r="P101" s="291"/>
      <c r="Q101" s="485"/>
      <c r="R101" s="214"/>
      <c r="S101" s="214"/>
      <c r="T101" s="214"/>
      <c r="U101" s="214"/>
    </row>
    <row r="102" spans="1:21" s="215" customFormat="1" ht="21.95" customHeight="1" x14ac:dyDescent="0.2">
      <c r="A102" s="261" t="s">
        <v>114</v>
      </c>
      <c r="B102" s="262" t="s">
        <v>21</v>
      </c>
      <c r="C102" s="262" t="s">
        <v>22</v>
      </c>
      <c r="D102" s="262"/>
      <c r="E102" s="262"/>
      <c r="F102" s="289"/>
      <c r="G102" s="194">
        <v>290</v>
      </c>
      <c r="H102" s="195">
        <v>189.2</v>
      </c>
      <c r="I102" s="194">
        <v>132.02000000000001</v>
      </c>
      <c r="J102" s="239">
        <v>198</v>
      </c>
      <c r="K102" s="194">
        <v>195.5</v>
      </c>
      <c r="L102" s="290">
        <v>0</v>
      </c>
      <c r="M102" s="194"/>
      <c r="N102" s="195"/>
      <c r="O102" s="194"/>
      <c r="P102" s="291"/>
      <c r="Q102" s="485"/>
      <c r="R102" s="214"/>
      <c r="S102" s="214"/>
      <c r="T102" s="214"/>
      <c r="U102" s="214"/>
    </row>
    <row r="103" spans="1:21" s="215" customFormat="1" ht="21.95" customHeight="1" x14ac:dyDescent="0.2">
      <c r="A103" s="261" t="s">
        <v>114</v>
      </c>
      <c r="B103" s="262" t="s">
        <v>121</v>
      </c>
      <c r="C103" s="262" t="s">
        <v>122</v>
      </c>
      <c r="D103" s="262"/>
      <c r="E103" s="262"/>
      <c r="F103" s="289"/>
      <c r="G103" s="194">
        <v>0</v>
      </c>
      <c r="H103" s="195">
        <v>29</v>
      </c>
      <c r="I103" s="194">
        <v>28.88</v>
      </c>
      <c r="J103" s="239"/>
      <c r="K103" s="194"/>
      <c r="L103" s="290"/>
      <c r="M103" s="194"/>
      <c r="N103" s="195"/>
      <c r="O103" s="194"/>
      <c r="P103" s="291"/>
      <c r="Q103" s="485"/>
      <c r="R103" s="214"/>
      <c r="S103" s="214"/>
      <c r="T103" s="214"/>
      <c r="U103" s="214"/>
    </row>
    <row r="104" spans="1:21" s="215" customFormat="1" ht="21.95" customHeight="1" x14ac:dyDescent="0.2">
      <c r="A104" s="292" t="s">
        <v>114</v>
      </c>
      <c r="B104" s="293" t="s">
        <v>90</v>
      </c>
      <c r="C104" s="294" t="s">
        <v>91</v>
      </c>
      <c r="D104" s="293"/>
      <c r="E104" s="293"/>
      <c r="F104" s="295"/>
      <c r="G104" s="298">
        <v>0</v>
      </c>
      <c r="H104" s="297">
        <v>29.3</v>
      </c>
      <c r="I104" s="298">
        <v>29.23</v>
      </c>
      <c r="J104" s="296"/>
      <c r="K104" s="298"/>
      <c r="L104" s="299"/>
      <c r="M104" s="298"/>
      <c r="N104" s="297"/>
      <c r="O104" s="298"/>
      <c r="P104" s="300"/>
      <c r="Q104" s="485"/>
      <c r="R104" s="214"/>
      <c r="S104" s="214"/>
      <c r="T104" s="214"/>
      <c r="U104" s="214"/>
    </row>
    <row r="105" spans="1:21" s="215" customFormat="1" ht="36" customHeight="1" x14ac:dyDescent="0.2">
      <c r="A105" s="292" t="s">
        <v>114</v>
      </c>
      <c r="B105" s="293" t="s">
        <v>92</v>
      </c>
      <c r="C105" s="262" t="s">
        <v>93</v>
      </c>
      <c r="D105" s="293"/>
      <c r="E105" s="293"/>
      <c r="F105" s="295"/>
      <c r="G105" s="298">
        <v>0</v>
      </c>
      <c r="H105" s="297">
        <v>2</v>
      </c>
      <c r="I105" s="298">
        <v>2</v>
      </c>
      <c r="J105" s="296">
        <v>3.9</v>
      </c>
      <c r="K105" s="298">
        <v>3.9</v>
      </c>
      <c r="L105" s="299">
        <v>2.0299999999999998</v>
      </c>
      <c r="M105" s="298">
        <v>2</v>
      </c>
      <c r="N105" s="195">
        <v>2.2000000000000002</v>
      </c>
      <c r="O105" s="298">
        <v>2.11</v>
      </c>
      <c r="P105" s="300">
        <v>3.5</v>
      </c>
      <c r="Q105" s="486" t="s">
        <v>338</v>
      </c>
      <c r="R105" s="214"/>
      <c r="S105" s="214"/>
      <c r="T105" s="214"/>
      <c r="U105" s="214"/>
    </row>
    <row r="106" spans="1:21" s="215" customFormat="1" ht="21.95" customHeight="1" thickBot="1" x14ac:dyDescent="0.3">
      <c r="A106" s="283" t="s">
        <v>114</v>
      </c>
      <c r="B106" s="177"/>
      <c r="C106" s="207" t="s">
        <v>113</v>
      </c>
      <c r="D106" s="177"/>
      <c r="E106" s="177"/>
      <c r="F106" s="301"/>
      <c r="G106" s="181">
        <f t="shared" ref="G106:L106" si="3">SUM(G95:G105)</f>
        <v>800</v>
      </c>
      <c r="H106" s="180">
        <f t="shared" si="3"/>
        <v>800</v>
      </c>
      <c r="I106" s="181">
        <f t="shared" si="3"/>
        <v>431.97</v>
      </c>
      <c r="J106" s="179">
        <f t="shared" si="3"/>
        <v>403.9</v>
      </c>
      <c r="K106" s="181">
        <f t="shared" si="3"/>
        <v>403.9</v>
      </c>
      <c r="L106" s="182">
        <f t="shared" si="3"/>
        <v>69.06</v>
      </c>
      <c r="M106" s="181">
        <f>SUM(M95:M105)</f>
        <v>2</v>
      </c>
      <c r="N106" s="210">
        <f>SUM(N95:N105)</f>
        <v>2.2000000000000002</v>
      </c>
      <c r="O106" s="181">
        <f>SUM(O95:O105)</f>
        <v>2.11</v>
      </c>
      <c r="P106" s="183">
        <f>SUM(P95:P105)</f>
        <v>3.5</v>
      </c>
      <c r="Q106" s="484"/>
      <c r="R106" s="214"/>
      <c r="S106" s="214"/>
      <c r="T106" s="214"/>
      <c r="U106" s="214"/>
    </row>
    <row r="107" spans="1:21" s="215" customFormat="1" ht="21.95" customHeight="1" thickBot="1" x14ac:dyDescent="0.3">
      <c r="A107" s="185"/>
      <c r="B107" s="185"/>
      <c r="C107" s="185"/>
      <c r="D107" s="185"/>
      <c r="E107" s="185"/>
      <c r="F107" s="185"/>
      <c r="G107" s="216"/>
      <c r="H107" s="216"/>
      <c r="I107" s="216"/>
      <c r="J107" s="216"/>
      <c r="K107" s="216"/>
      <c r="L107" s="216"/>
      <c r="M107" s="216"/>
      <c r="N107" s="216"/>
      <c r="O107" s="216"/>
      <c r="P107" s="217"/>
      <c r="Q107" s="189"/>
      <c r="R107" s="214"/>
      <c r="S107" s="214"/>
      <c r="T107" s="214"/>
      <c r="U107" s="214"/>
    </row>
    <row r="108" spans="1:21" s="215" customFormat="1" ht="21.95" customHeight="1" thickBot="1" x14ac:dyDescent="0.3">
      <c r="A108" s="258"/>
      <c r="B108" s="153"/>
      <c r="C108" s="153" t="s">
        <v>123</v>
      </c>
      <c r="D108" s="153"/>
      <c r="E108" s="153"/>
      <c r="F108" s="153"/>
      <c r="G108" s="218"/>
      <c r="H108" s="219"/>
      <c r="I108" s="221"/>
      <c r="J108" s="220"/>
      <c r="K108" s="219"/>
      <c r="L108" s="221"/>
      <c r="M108" s="220"/>
      <c r="N108" s="219"/>
      <c r="O108" s="221"/>
      <c r="P108" s="302"/>
      <c r="Q108" s="555" t="s">
        <v>124</v>
      </c>
      <c r="R108" s="214"/>
      <c r="S108" s="214"/>
      <c r="T108" s="214"/>
      <c r="U108" s="214"/>
    </row>
    <row r="109" spans="1:21" s="215" customFormat="1" ht="21.95" customHeight="1" thickBot="1" x14ac:dyDescent="0.3">
      <c r="A109" s="303" t="s">
        <v>125</v>
      </c>
      <c r="B109" s="234" t="s">
        <v>36</v>
      </c>
      <c r="C109" s="262" t="s">
        <v>37</v>
      </c>
      <c r="D109" s="324"/>
      <c r="E109" s="324"/>
      <c r="F109" s="324"/>
      <c r="G109" s="466"/>
      <c r="H109" s="467"/>
      <c r="I109" s="468"/>
      <c r="J109" s="236">
        <v>0</v>
      </c>
      <c r="K109" s="237">
        <v>15</v>
      </c>
      <c r="L109" s="304">
        <v>15</v>
      </c>
      <c r="M109" s="236">
        <v>18</v>
      </c>
      <c r="N109" s="237">
        <v>19</v>
      </c>
      <c r="O109" s="304">
        <v>19</v>
      </c>
      <c r="P109" s="305">
        <v>37</v>
      </c>
      <c r="Q109" s="555"/>
      <c r="R109" s="214"/>
      <c r="S109" s="214"/>
      <c r="T109" s="214"/>
      <c r="U109" s="214"/>
    </row>
    <row r="110" spans="1:21" s="215" customFormat="1" ht="21.95" customHeight="1" thickBot="1" x14ac:dyDescent="0.25">
      <c r="A110" s="303" t="s">
        <v>125</v>
      </c>
      <c r="B110" s="234" t="s">
        <v>95</v>
      </c>
      <c r="C110" s="234" t="s">
        <v>96</v>
      </c>
      <c r="D110" s="234"/>
      <c r="E110" s="234"/>
      <c r="F110" s="234"/>
      <c r="G110" s="238">
        <v>0</v>
      </c>
      <c r="H110" s="237">
        <v>132</v>
      </c>
      <c r="I110" s="304">
        <v>131.55000000000001</v>
      </c>
      <c r="J110" s="236">
        <v>132</v>
      </c>
      <c r="K110" s="237">
        <v>184.9</v>
      </c>
      <c r="L110" s="304">
        <v>184.9</v>
      </c>
      <c r="M110" s="236">
        <v>190</v>
      </c>
      <c r="N110" s="237">
        <v>200.5</v>
      </c>
      <c r="O110" s="304">
        <v>200.44</v>
      </c>
      <c r="P110" s="305">
        <v>210</v>
      </c>
      <c r="Q110" s="555"/>
      <c r="R110" s="214"/>
      <c r="S110" s="214"/>
      <c r="T110" s="214"/>
      <c r="U110" s="214"/>
    </row>
    <row r="111" spans="1:21" s="215" customFormat="1" ht="21.95" customHeight="1" thickBot="1" x14ac:dyDescent="0.25">
      <c r="A111" s="303" t="s">
        <v>125</v>
      </c>
      <c r="B111" s="234" t="s">
        <v>18</v>
      </c>
      <c r="C111" s="234" t="s">
        <v>19</v>
      </c>
      <c r="D111" s="234"/>
      <c r="E111" s="234"/>
      <c r="F111" s="234"/>
      <c r="G111" s="238">
        <v>0</v>
      </c>
      <c r="H111" s="237">
        <v>114</v>
      </c>
      <c r="I111" s="304">
        <v>113.2</v>
      </c>
      <c r="J111" s="236">
        <v>114</v>
      </c>
      <c r="K111" s="237">
        <v>110.9</v>
      </c>
      <c r="L111" s="304">
        <v>109.34</v>
      </c>
      <c r="M111" s="236">
        <v>114</v>
      </c>
      <c r="N111" s="237">
        <v>122.6</v>
      </c>
      <c r="O111" s="304">
        <v>122.54</v>
      </c>
      <c r="P111" s="305">
        <v>119</v>
      </c>
      <c r="Q111" s="555"/>
      <c r="R111" s="214"/>
      <c r="S111" s="214"/>
      <c r="T111" s="214"/>
      <c r="U111" s="214"/>
    </row>
    <row r="112" spans="1:21" s="215" customFormat="1" ht="21.95" customHeight="1" thickBot="1" x14ac:dyDescent="0.25">
      <c r="A112" s="261" t="s">
        <v>125</v>
      </c>
      <c r="B112" s="262" t="s">
        <v>21</v>
      </c>
      <c r="C112" s="262" t="s">
        <v>22</v>
      </c>
      <c r="D112" s="262"/>
      <c r="E112" s="262"/>
      <c r="F112" s="262"/>
      <c r="G112" s="239">
        <v>340</v>
      </c>
      <c r="H112" s="195">
        <v>94</v>
      </c>
      <c r="I112" s="290">
        <v>92.49</v>
      </c>
      <c r="J112" s="194">
        <v>94</v>
      </c>
      <c r="K112" s="195">
        <v>32.1</v>
      </c>
      <c r="L112" s="290">
        <v>32.07</v>
      </c>
      <c r="M112" s="194">
        <v>25</v>
      </c>
      <c r="N112" s="195">
        <v>25</v>
      </c>
      <c r="O112" s="290">
        <v>18.55</v>
      </c>
      <c r="P112" s="306">
        <v>14</v>
      </c>
      <c r="Q112" s="555"/>
      <c r="R112" s="214"/>
      <c r="S112" s="214"/>
      <c r="T112" s="214"/>
      <c r="U112" s="214"/>
    </row>
    <row r="113" spans="1:21" s="215" customFormat="1" ht="21.95" customHeight="1" thickBot="1" x14ac:dyDescent="0.25">
      <c r="A113" s="469" t="s">
        <v>125</v>
      </c>
      <c r="B113" s="293" t="s">
        <v>92</v>
      </c>
      <c r="C113" s="262" t="s">
        <v>93</v>
      </c>
      <c r="D113" s="293"/>
      <c r="E113" s="293"/>
      <c r="F113" s="293"/>
      <c r="G113" s="296"/>
      <c r="H113" s="297"/>
      <c r="I113" s="299"/>
      <c r="J113" s="298">
        <v>1.5</v>
      </c>
      <c r="K113" s="297">
        <v>1.5</v>
      </c>
      <c r="L113" s="299">
        <v>1.5</v>
      </c>
      <c r="M113" s="298"/>
      <c r="N113" s="297"/>
      <c r="O113" s="299"/>
      <c r="P113" s="393"/>
      <c r="Q113" s="555"/>
      <c r="R113" s="214"/>
      <c r="S113" s="214"/>
      <c r="T113" s="214"/>
      <c r="U113" s="214"/>
    </row>
    <row r="114" spans="1:21" s="215" customFormat="1" ht="21.95" customHeight="1" thickBot="1" x14ac:dyDescent="0.3">
      <c r="A114" s="265" t="s">
        <v>125</v>
      </c>
      <c r="B114" s="177"/>
      <c r="C114" s="266" t="s">
        <v>123</v>
      </c>
      <c r="D114" s="177"/>
      <c r="E114" s="177"/>
      <c r="F114" s="177"/>
      <c r="G114" s="179">
        <f>SUM(G110:G112)</f>
        <v>340</v>
      </c>
      <c r="H114" s="180">
        <f>SUM(H110:H112)</f>
        <v>340</v>
      </c>
      <c r="I114" s="182">
        <f>SUM(I110:I112)</f>
        <v>337.24</v>
      </c>
      <c r="J114" s="181">
        <f t="shared" ref="J114:O114" si="4">SUM(J109:J113)</f>
        <v>341.5</v>
      </c>
      <c r="K114" s="180">
        <f t="shared" si="4"/>
        <v>344.40000000000003</v>
      </c>
      <c r="L114" s="182">
        <f t="shared" si="4"/>
        <v>342.81</v>
      </c>
      <c r="M114" s="181">
        <f t="shared" si="4"/>
        <v>347</v>
      </c>
      <c r="N114" s="180">
        <f t="shared" si="4"/>
        <v>367.1</v>
      </c>
      <c r="O114" s="182">
        <f t="shared" si="4"/>
        <v>360.53000000000003</v>
      </c>
      <c r="P114" s="307">
        <f>SUM(P108:P112)</f>
        <v>380</v>
      </c>
      <c r="Q114" s="555"/>
      <c r="R114" s="214"/>
      <c r="S114" s="214"/>
      <c r="T114" s="214"/>
      <c r="U114" s="214"/>
    </row>
    <row r="115" spans="1:21" s="215" customFormat="1" ht="21.95" customHeight="1" thickBot="1" x14ac:dyDescent="0.3">
      <c r="A115" s="185"/>
      <c r="B115" s="185"/>
      <c r="C115" s="185"/>
      <c r="D115" s="185"/>
      <c r="E115" s="185"/>
      <c r="F115" s="185"/>
      <c r="G115" s="216"/>
      <c r="H115" s="216"/>
      <c r="I115" s="216"/>
      <c r="J115" s="216"/>
      <c r="K115" s="216"/>
      <c r="L115" s="216"/>
      <c r="M115" s="216"/>
      <c r="N115" s="216"/>
      <c r="O115" s="216"/>
      <c r="P115" s="217"/>
      <c r="Q115" s="189"/>
      <c r="R115" s="214"/>
      <c r="S115" s="214"/>
      <c r="T115" s="214"/>
      <c r="U115" s="214"/>
    </row>
    <row r="116" spans="1:21" s="215" customFormat="1" ht="21.95" customHeight="1" x14ac:dyDescent="0.25">
      <c r="A116" s="258"/>
      <c r="B116" s="153"/>
      <c r="C116" s="153" t="s">
        <v>126</v>
      </c>
      <c r="D116" s="153"/>
      <c r="E116" s="153"/>
      <c r="F116" s="197"/>
      <c r="G116" s="220"/>
      <c r="H116" s="219"/>
      <c r="I116" s="220"/>
      <c r="J116" s="218"/>
      <c r="K116" s="220"/>
      <c r="L116" s="221"/>
      <c r="M116" s="220"/>
      <c r="N116" s="219"/>
      <c r="O116" s="220"/>
      <c r="P116" s="222"/>
      <c r="Q116" s="161"/>
      <c r="R116" s="214"/>
      <c r="S116" s="214"/>
      <c r="T116" s="214"/>
      <c r="U116" s="214"/>
    </row>
    <row r="117" spans="1:21" s="215" customFormat="1" ht="21.95" customHeight="1" x14ac:dyDescent="0.2">
      <c r="A117" s="303" t="s">
        <v>127</v>
      </c>
      <c r="B117" s="234" t="s">
        <v>36</v>
      </c>
      <c r="C117" s="262" t="s">
        <v>37</v>
      </c>
      <c r="D117" s="234"/>
      <c r="E117" s="234"/>
      <c r="F117" s="308"/>
      <c r="G117" s="236">
        <v>50</v>
      </c>
      <c r="H117" s="237">
        <v>63</v>
      </c>
      <c r="I117" s="236">
        <v>62.9</v>
      </c>
      <c r="J117" s="238">
        <v>65</v>
      </c>
      <c r="K117" s="236">
        <v>65</v>
      </c>
      <c r="L117" s="304">
        <v>31.28</v>
      </c>
      <c r="M117" s="236">
        <v>65</v>
      </c>
      <c r="N117" s="237">
        <v>65</v>
      </c>
      <c r="O117" s="236">
        <v>28.4</v>
      </c>
      <c r="P117" s="240">
        <v>45</v>
      </c>
      <c r="Q117" s="556" t="s">
        <v>128</v>
      </c>
      <c r="R117" s="214"/>
      <c r="S117" s="214"/>
      <c r="T117" s="214"/>
      <c r="U117" s="214"/>
    </row>
    <row r="118" spans="1:21" s="215" customFormat="1" ht="21.95" customHeight="1" x14ac:dyDescent="0.2">
      <c r="A118" s="303" t="s">
        <v>127</v>
      </c>
      <c r="B118" s="234" t="s">
        <v>95</v>
      </c>
      <c r="C118" s="262" t="s">
        <v>96</v>
      </c>
      <c r="D118" s="234"/>
      <c r="E118" s="234"/>
      <c r="F118" s="308"/>
      <c r="G118" s="236">
        <v>31</v>
      </c>
      <c r="H118" s="237">
        <v>26</v>
      </c>
      <c r="I118" s="236">
        <v>25.46</v>
      </c>
      <c r="J118" s="238">
        <v>30</v>
      </c>
      <c r="K118" s="236">
        <v>57.1</v>
      </c>
      <c r="L118" s="304">
        <v>56.44</v>
      </c>
      <c r="M118" s="236">
        <v>30</v>
      </c>
      <c r="N118" s="237">
        <v>30</v>
      </c>
      <c r="O118" s="236">
        <v>25.05</v>
      </c>
      <c r="P118" s="240">
        <v>30</v>
      </c>
      <c r="Q118" s="556"/>
      <c r="R118" s="214"/>
      <c r="S118" s="214"/>
      <c r="T118" s="214"/>
      <c r="U118" s="214"/>
    </row>
    <row r="119" spans="1:21" s="215" customFormat="1" ht="21.95" customHeight="1" x14ac:dyDescent="0.2">
      <c r="A119" s="303" t="s">
        <v>127</v>
      </c>
      <c r="B119" s="234" t="s">
        <v>103</v>
      </c>
      <c r="C119" s="262" t="s">
        <v>104</v>
      </c>
      <c r="D119" s="234"/>
      <c r="E119" s="234"/>
      <c r="F119" s="308"/>
      <c r="G119" s="236">
        <v>10</v>
      </c>
      <c r="H119" s="237">
        <v>10</v>
      </c>
      <c r="I119" s="236">
        <v>0</v>
      </c>
      <c r="J119" s="238"/>
      <c r="K119" s="236"/>
      <c r="L119" s="304"/>
      <c r="M119" s="236"/>
      <c r="N119" s="237"/>
      <c r="O119" s="236"/>
      <c r="P119" s="240"/>
      <c r="Q119" s="556"/>
      <c r="R119" s="214"/>
      <c r="S119" s="214"/>
      <c r="T119" s="214"/>
      <c r="U119" s="214"/>
    </row>
    <row r="120" spans="1:21" s="215" customFormat="1" ht="21.95" customHeight="1" x14ac:dyDescent="0.2">
      <c r="A120" s="303" t="s">
        <v>127</v>
      </c>
      <c r="B120" s="234" t="s">
        <v>16</v>
      </c>
      <c r="C120" s="262" t="s">
        <v>129</v>
      </c>
      <c r="D120" s="234"/>
      <c r="E120" s="234"/>
      <c r="F120" s="308"/>
      <c r="G120" s="236">
        <v>10</v>
      </c>
      <c r="H120" s="237">
        <v>10</v>
      </c>
      <c r="I120" s="236">
        <v>3.65</v>
      </c>
      <c r="J120" s="238">
        <v>20</v>
      </c>
      <c r="K120" s="236">
        <v>20</v>
      </c>
      <c r="L120" s="304">
        <v>7.55</v>
      </c>
      <c r="M120" s="236">
        <v>20</v>
      </c>
      <c r="N120" s="237">
        <v>20</v>
      </c>
      <c r="O120" s="236">
        <v>0</v>
      </c>
      <c r="P120" s="240">
        <v>50</v>
      </c>
      <c r="Q120" s="309" t="s">
        <v>130</v>
      </c>
      <c r="R120" s="214"/>
      <c r="S120" s="214"/>
      <c r="T120" s="214"/>
      <c r="U120" s="214"/>
    </row>
    <row r="121" spans="1:21" s="215" customFormat="1" ht="21.95" customHeight="1" x14ac:dyDescent="0.2">
      <c r="A121" s="303" t="s">
        <v>127</v>
      </c>
      <c r="B121" s="234" t="s">
        <v>76</v>
      </c>
      <c r="C121" s="262" t="s">
        <v>131</v>
      </c>
      <c r="D121" s="234"/>
      <c r="E121" s="234"/>
      <c r="F121" s="308"/>
      <c r="G121" s="236">
        <v>0</v>
      </c>
      <c r="H121" s="237">
        <v>24.1</v>
      </c>
      <c r="I121" s="236">
        <v>21.12</v>
      </c>
      <c r="J121" s="238">
        <v>0</v>
      </c>
      <c r="K121" s="236">
        <v>1.9</v>
      </c>
      <c r="L121" s="304">
        <v>1.86</v>
      </c>
      <c r="M121" s="236"/>
      <c r="N121" s="237"/>
      <c r="O121" s="236"/>
      <c r="P121" s="240"/>
      <c r="Q121" s="309"/>
      <c r="R121" s="214"/>
      <c r="S121" s="214"/>
      <c r="T121" s="214"/>
      <c r="U121" s="214"/>
    </row>
    <row r="122" spans="1:21" s="215" customFormat="1" ht="21.95" customHeight="1" x14ac:dyDescent="0.2">
      <c r="A122" s="303" t="s">
        <v>127</v>
      </c>
      <c r="B122" s="234" t="s">
        <v>132</v>
      </c>
      <c r="C122" s="262" t="s">
        <v>19</v>
      </c>
      <c r="D122" s="234"/>
      <c r="E122" s="234"/>
      <c r="F122" s="308"/>
      <c r="G122" s="236">
        <v>12</v>
      </c>
      <c r="H122" s="237">
        <v>31.1</v>
      </c>
      <c r="I122" s="236">
        <v>31.03</v>
      </c>
      <c r="J122" s="238">
        <v>32</v>
      </c>
      <c r="K122" s="236">
        <v>32</v>
      </c>
      <c r="L122" s="304">
        <v>11.01</v>
      </c>
      <c r="M122" s="236">
        <v>32</v>
      </c>
      <c r="N122" s="237">
        <v>32</v>
      </c>
      <c r="O122" s="236">
        <v>2.8</v>
      </c>
      <c r="P122" s="240">
        <v>32</v>
      </c>
      <c r="Q122" s="309"/>
      <c r="R122" s="214"/>
      <c r="S122" s="214"/>
      <c r="T122" s="214"/>
      <c r="U122" s="214"/>
    </row>
    <row r="123" spans="1:21" s="215" customFormat="1" ht="21.95" customHeight="1" x14ac:dyDescent="0.2">
      <c r="A123" s="303" t="s">
        <v>127</v>
      </c>
      <c r="B123" s="234" t="s">
        <v>240</v>
      </c>
      <c r="C123" s="294" t="s">
        <v>241</v>
      </c>
      <c r="D123" s="234"/>
      <c r="E123" s="234"/>
      <c r="F123" s="308"/>
      <c r="G123" s="236"/>
      <c r="H123" s="237"/>
      <c r="I123" s="236"/>
      <c r="J123" s="238">
        <v>0</v>
      </c>
      <c r="K123" s="236">
        <v>1.5</v>
      </c>
      <c r="L123" s="304">
        <v>0.79</v>
      </c>
      <c r="M123" s="236">
        <v>0</v>
      </c>
      <c r="N123" s="237">
        <v>1.5</v>
      </c>
      <c r="O123" s="236">
        <v>1.1399999999999999</v>
      </c>
      <c r="P123" s="240">
        <v>2</v>
      </c>
      <c r="Q123" s="309"/>
      <c r="R123" s="214"/>
      <c r="S123" s="214"/>
      <c r="T123" s="214"/>
      <c r="U123" s="214"/>
    </row>
    <row r="124" spans="1:21" s="215" customFormat="1" ht="21.95" customHeight="1" x14ac:dyDescent="0.2">
      <c r="A124" s="303" t="s">
        <v>127</v>
      </c>
      <c r="B124" s="234" t="s">
        <v>133</v>
      </c>
      <c r="C124" s="262" t="s">
        <v>134</v>
      </c>
      <c r="D124" s="234"/>
      <c r="E124" s="234"/>
      <c r="F124" s="308"/>
      <c r="G124" s="236">
        <v>3</v>
      </c>
      <c r="H124" s="237">
        <v>3.1</v>
      </c>
      <c r="I124" s="236">
        <v>3.05</v>
      </c>
      <c r="J124" s="238">
        <v>5</v>
      </c>
      <c r="K124" s="236">
        <v>5</v>
      </c>
      <c r="L124" s="304">
        <v>0</v>
      </c>
      <c r="M124" s="236">
        <v>5</v>
      </c>
      <c r="N124" s="237">
        <v>5</v>
      </c>
      <c r="O124" s="236">
        <v>0</v>
      </c>
      <c r="P124" s="240">
        <v>5</v>
      </c>
      <c r="Q124" s="309"/>
      <c r="R124" s="214"/>
      <c r="S124" s="214"/>
      <c r="T124" s="214"/>
      <c r="U124" s="214"/>
    </row>
    <row r="125" spans="1:21" s="215" customFormat="1" ht="21.95" customHeight="1" x14ac:dyDescent="0.2">
      <c r="A125" s="303" t="s">
        <v>127</v>
      </c>
      <c r="B125" s="234" t="s">
        <v>117</v>
      </c>
      <c r="C125" s="262" t="s">
        <v>118</v>
      </c>
      <c r="D125" s="234"/>
      <c r="E125" s="234"/>
      <c r="F125" s="308"/>
      <c r="G125" s="236">
        <v>58</v>
      </c>
      <c r="H125" s="237">
        <v>86.8</v>
      </c>
      <c r="I125" s="236">
        <v>86.73</v>
      </c>
      <c r="J125" s="238">
        <v>90</v>
      </c>
      <c r="K125" s="236">
        <v>90</v>
      </c>
      <c r="L125" s="304">
        <v>55.77</v>
      </c>
      <c r="M125" s="236">
        <v>70</v>
      </c>
      <c r="N125" s="237">
        <v>70</v>
      </c>
      <c r="O125" s="236">
        <v>18.05</v>
      </c>
      <c r="P125" s="240">
        <v>40</v>
      </c>
      <c r="Q125" s="309"/>
      <c r="R125" s="214"/>
      <c r="S125" s="214"/>
      <c r="T125" s="214"/>
      <c r="U125" s="214"/>
    </row>
    <row r="126" spans="1:21" s="215" customFormat="1" ht="21.95" customHeight="1" x14ac:dyDescent="0.2">
      <c r="A126" s="303" t="s">
        <v>127</v>
      </c>
      <c r="B126" s="234" t="s">
        <v>21</v>
      </c>
      <c r="C126" s="262" t="s">
        <v>22</v>
      </c>
      <c r="D126" s="234"/>
      <c r="E126" s="234"/>
      <c r="F126" s="308"/>
      <c r="G126" s="236">
        <v>390</v>
      </c>
      <c r="H126" s="237">
        <v>419.8</v>
      </c>
      <c r="I126" s="236">
        <v>405.57</v>
      </c>
      <c r="J126" s="238">
        <v>420</v>
      </c>
      <c r="K126" s="236">
        <v>418.5</v>
      </c>
      <c r="L126" s="304">
        <v>250.09</v>
      </c>
      <c r="M126" s="236">
        <v>380</v>
      </c>
      <c r="N126" s="237">
        <v>378.5</v>
      </c>
      <c r="O126" s="236">
        <v>89.98</v>
      </c>
      <c r="P126" s="240">
        <v>400</v>
      </c>
      <c r="Q126" s="309" t="s">
        <v>339</v>
      </c>
      <c r="R126" s="214"/>
      <c r="S126" s="214"/>
      <c r="T126" s="214"/>
      <c r="U126" s="214"/>
    </row>
    <row r="127" spans="1:21" s="215" customFormat="1" ht="21.95" customHeight="1" x14ac:dyDescent="0.2">
      <c r="A127" s="303" t="s">
        <v>127</v>
      </c>
      <c r="B127" s="234" t="s">
        <v>246</v>
      </c>
      <c r="C127" s="262" t="s">
        <v>247</v>
      </c>
      <c r="D127" s="234"/>
      <c r="E127" s="234"/>
      <c r="F127" s="308"/>
      <c r="G127" s="236"/>
      <c r="H127" s="237"/>
      <c r="I127" s="236"/>
      <c r="J127" s="238">
        <v>0</v>
      </c>
      <c r="K127" s="236">
        <v>22.8</v>
      </c>
      <c r="L127" s="304">
        <v>22.75</v>
      </c>
      <c r="M127" s="236">
        <v>10</v>
      </c>
      <c r="N127" s="237">
        <v>10</v>
      </c>
      <c r="O127" s="236">
        <v>0</v>
      </c>
      <c r="P127" s="240">
        <v>10</v>
      </c>
      <c r="Q127" s="309"/>
      <c r="R127" s="214"/>
      <c r="S127" s="214"/>
      <c r="T127" s="214"/>
      <c r="U127" s="214"/>
    </row>
    <row r="128" spans="1:21" s="215" customFormat="1" ht="21.95" customHeight="1" x14ac:dyDescent="0.2">
      <c r="A128" s="303" t="s">
        <v>127</v>
      </c>
      <c r="B128" s="234" t="s">
        <v>90</v>
      </c>
      <c r="C128" s="262" t="s">
        <v>91</v>
      </c>
      <c r="D128" s="234"/>
      <c r="E128" s="234"/>
      <c r="F128" s="308"/>
      <c r="G128" s="236">
        <v>100</v>
      </c>
      <c r="H128" s="237">
        <v>118</v>
      </c>
      <c r="I128" s="236">
        <v>117.2</v>
      </c>
      <c r="J128" s="238">
        <v>120</v>
      </c>
      <c r="K128" s="236">
        <v>119</v>
      </c>
      <c r="L128" s="304">
        <v>18.850000000000001</v>
      </c>
      <c r="M128" s="236">
        <v>100</v>
      </c>
      <c r="N128" s="237">
        <v>100</v>
      </c>
      <c r="O128" s="236">
        <v>24.08</v>
      </c>
      <c r="P128" s="240">
        <v>100</v>
      </c>
      <c r="Q128" s="310"/>
      <c r="R128" s="214"/>
      <c r="S128" s="214"/>
      <c r="T128" s="214"/>
      <c r="U128" s="214"/>
    </row>
    <row r="129" spans="1:21" s="215" customFormat="1" ht="21.95" customHeight="1" x14ac:dyDescent="0.2">
      <c r="A129" s="303" t="s">
        <v>127</v>
      </c>
      <c r="B129" s="234" t="s">
        <v>97</v>
      </c>
      <c r="C129" s="262" t="s">
        <v>98</v>
      </c>
      <c r="D129" s="234"/>
      <c r="E129" s="234"/>
      <c r="F129" s="308"/>
      <c r="G129" s="236">
        <v>0</v>
      </c>
      <c r="H129" s="237">
        <v>130.1</v>
      </c>
      <c r="I129" s="236">
        <v>127.57</v>
      </c>
      <c r="J129" s="238">
        <v>0</v>
      </c>
      <c r="K129" s="236">
        <v>54.6</v>
      </c>
      <c r="L129" s="304">
        <v>54.23</v>
      </c>
      <c r="M129" s="236">
        <v>58</v>
      </c>
      <c r="N129" s="237">
        <v>58</v>
      </c>
      <c r="O129" s="236">
        <v>6.25</v>
      </c>
      <c r="P129" s="240">
        <v>100</v>
      </c>
      <c r="Q129" s="311" t="s">
        <v>340</v>
      </c>
      <c r="R129" s="214"/>
      <c r="S129" s="214"/>
      <c r="T129" s="214"/>
      <c r="U129" s="214"/>
    </row>
    <row r="130" spans="1:21" s="215" customFormat="1" ht="21.95" customHeight="1" x14ac:dyDescent="0.2">
      <c r="A130" s="303" t="s">
        <v>127</v>
      </c>
      <c r="B130" s="234" t="s">
        <v>135</v>
      </c>
      <c r="C130" s="262" t="s">
        <v>136</v>
      </c>
      <c r="D130" s="234"/>
      <c r="E130" s="234"/>
      <c r="F130" s="308"/>
      <c r="G130" s="236"/>
      <c r="H130" s="237"/>
      <c r="I130" s="236"/>
      <c r="J130" s="238"/>
      <c r="K130" s="236"/>
      <c r="L130" s="304"/>
      <c r="M130" s="236"/>
      <c r="N130" s="237"/>
      <c r="O130" s="236"/>
      <c r="P130" s="240"/>
      <c r="Q130" s="312"/>
      <c r="R130" s="214"/>
      <c r="S130" s="214"/>
      <c r="T130" s="214"/>
      <c r="U130" s="214"/>
    </row>
    <row r="131" spans="1:21" s="215" customFormat="1" ht="21.95" customHeight="1" x14ac:dyDescent="0.2">
      <c r="A131" s="261" t="s">
        <v>127</v>
      </c>
      <c r="B131" s="262" t="s">
        <v>8</v>
      </c>
      <c r="C131" s="262" t="s">
        <v>137</v>
      </c>
      <c r="D131" s="262"/>
      <c r="E131" s="262"/>
      <c r="F131" s="289"/>
      <c r="G131" s="194">
        <v>0</v>
      </c>
      <c r="H131" s="195">
        <v>80</v>
      </c>
      <c r="I131" s="194">
        <v>80</v>
      </c>
      <c r="J131" s="239">
        <v>0</v>
      </c>
      <c r="K131" s="194">
        <v>84.5</v>
      </c>
      <c r="L131" s="290">
        <v>80</v>
      </c>
      <c r="M131" s="194">
        <v>0</v>
      </c>
      <c r="N131" s="195">
        <v>27.5</v>
      </c>
      <c r="O131" s="194">
        <v>27.5</v>
      </c>
      <c r="P131" s="291"/>
      <c r="Q131" s="264" t="s">
        <v>102</v>
      </c>
      <c r="R131" s="214"/>
      <c r="S131" s="214"/>
      <c r="T131" s="214"/>
      <c r="U131" s="214"/>
    </row>
    <row r="132" spans="1:21" s="215" customFormat="1" ht="21.95" customHeight="1" thickBot="1" x14ac:dyDescent="0.3">
      <c r="A132" s="283" t="s">
        <v>127</v>
      </c>
      <c r="B132" s="177"/>
      <c r="C132" s="177" t="s">
        <v>126</v>
      </c>
      <c r="D132" s="177"/>
      <c r="E132" s="177"/>
      <c r="F132" s="301"/>
      <c r="G132" s="181">
        <f t="shared" ref="G132:L132" si="5">SUM(G117:G131)</f>
        <v>664</v>
      </c>
      <c r="H132" s="180">
        <f t="shared" si="5"/>
        <v>1002</v>
      </c>
      <c r="I132" s="181">
        <f t="shared" si="5"/>
        <v>964.28</v>
      </c>
      <c r="J132" s="179">
        <f t="shared" si="5"/>
        <v>782</v>
      </c>
      <c r="K132" s="181">
        <f t="shared" si="5"/>
        <v>971.9</v>
      </c>
      <c r="L132" s="182">
        <f t="shared" si="5"/>
        <v>590.62000000000012</v>
      </c>
      <c r="M132" s="181">
        <f>SUM(M117:M131)</f>
        <v>770</v>
      </c>
      <c r="N132" s="180">
        <f>SUM(N117:N131)</f>
        <v>797.5</v>
      </c>
      <c r="O132" s="181">
        <f>SUM(O117:O131)</f>
        <v>223.25</v>
      </c>
      <c r="P132" s="183">
        <f>SUM(P116:P131)</f>
        <v>814</v>
      </c>
      <c r="Q132" s="184"/>
      <c r="R132" s="214"/>
      <c r="S132" s="214"/>
      <c r="T132" s="214"/>
      <c r="U132" s="214"/>
    </row>
    <row r="133" spans="1:21" s="215" customFormat="1" ht="20.100000000000001" customHeight="1" thickBot="1" x14ac:dyDescent="0.3">
      <c r="A133" s="185"/>
      <c r="B133" s="185"/>
      <c r="C133" s="185"/>
      <c r="D133" s="185"/>
      <c r="E133" s="185"/>
      <c r="F133" s="185"/>
      <c r="G133" s="216"/>
      <c r="H133" s="216"/>
      <c r="I133" s="216"/>
      <c r="J133" s="216"/>
      <c r="K133" s="216"/>
      <c r="L133" s="216"/>
      <c r="M133" s="216"/>
      <c r="N133" s="216"/>
      <c r="O133" s="216"/>
      <c r="P133" s="217"/>
      <c r="Q133" s="189"/>
      <c r="R133" s="214"/>
      <c r="S133" s="214"/>
      <c r="T133" s="214"/>
      <c r="U133" s="214"/>
    </row>
    <row r="134" spans="1:21" s="215" customFormat="1" ht="20.100000000000001" customHeight="1" x14ac:dyDescent="0.25">
      <c r="A134" s="258"/>
      <c r="B134" s="153"/>
      <c r="C134" s="153" t="s">
        <v>138</v>
      </c>
      <c r="D134" s="154"/>
      <c r="E134" s="154"/>
      <c r="F134" s="155"/>
      <c r="G134" s="200"/>
      <c r="H134" s="200"/>
      <c r="I134" s="200"/>
      <c r="J134" s="198"/>
      <c r="K134" s="200"/>
      <c r="L134" s="282"/>
      <c r="M134" s="200"/>
      <c r="N134" s="199"/>
      <c r="O134" s="200"/>
      <c r="P134" s="160"/>
      <c r="Q134" s="161"/>
      <c r="R134" s="214"/>
      <c r="S134" s="214"/>
      <c r="T134" s="214"/>
      <c r="U134" s="214"/>
    </row>
    <row r="135" spans="1:21" s="215" customFormat="1" ht="20.100000000000001" customHeight="1" x14ac:dyDescent="0.2">
      <c r="A135" s="273" t="s">
        <v>139</v>
      </c>
      <c r="B135" s="245" t="s">
        <v>16</v>
      </c>
      <c r="C135" s="245" t="s">
        <v>129</v>
      </c>
      <c r="D135" s="245"/>
      <c r="E135" s="245"/>
      <c r="F135" s="315"/>
      <c r="G135" s="246"/>
      <c r="H135" s="167"/>
      <c r="I135" s="246"/>
      <c r="J135" s="247"/>
      <c r="K135" s="246"/>
      <c r="L135" s="277"/>
      <c r="M135" s="246"/>
      <c r="N135" s="248"/>
      <c r="O135" s="246"/>
      <c r="P135" s="249"/>
      <c r="Q135" s="250"/>
      <c r="R135" s="214"/>
      <c r="S135" s="214"/>
      <c r="T135" s="214"/>
      <c r="U135" s="214"/>
    </row>
    <row r="136" spans="1:21" s="243" customFormat="1" ht="20.100000000000001" customHeight="1" x14ac:dyDescent="0.2">
      <c r="A136" s="273" t="s">
        <v>139</v>
      </c>
      <c r="B136" s="245" t="s">
        <v>18</v>
      </c>
      <c r="C136" s="245" t="s">
        <v>19</v>
      </c>
      <c r="D136" s="245"/>
      <c r="E136" s="245"/>
      <c r="F136" s="315"/>
      <c r="G136" s="246">
        <v>10</v>
      </c>
      <c r="H136" s="248">
        <v>10</v>
      </c>
      <c r="I136" s="246">
        <v>0.45</v>
      </c>
      <c r="J136" s="247">
        <v>10</v>
      </c>
      <c r="K136" s="246">
        <v>10</v>
      </c>
      <c r="L136" s="277">
        <v>0</v>
      </c>
      <c r="M136" s="246">
        <v>10</v>
      </c>
      <c r="N136" s="248">
        <v>10</v>
      </c>
      <c r="O136" s="246">
        <v>0</v>
      </c>
      <c r="P136" s="249">
        <v>45</v>
      </c>
      <c r="Q136" s="241" t="s">
        <v>352</v>
      </c>
      <c r="R136" s="242"/>
      <c r="S136" s="242"/>
      <c r="T136" s="242"/>
      <c r="U136" s="242"/>
    </row>
    <row r="137" spans="1:21" s="215" customFormat="1" ht="20.100000000000001" customHeight="1" x14ac:dyDescent="0.2">
      <c r="A137" s="268" t="s">
        <v>139</v>
      </c>
      <c r="B137" s="163" t="s">
        <v>21</v>
      </c>
      <c r="C137" s="163" t="s">
        <v>22</v>
      </c>
      <c r="D137" s="163"/>
      <c r="E137" s="163"/>
      <c r="F137" s="162"/>
      <c r="G137" s="168">
        <v>15</v>
      </c>
      <c r="H137" s="167">
        <v>15</v>
      </c>
      <c r="I137" s="168">
        <v>5.91</v>
      </c>
      <c r="J137" s="166">
        <v>15</v>
      </c>
      <c r="K137" s="168">
        <v>15</v>
      </c>
      <c r="L137" s="169">
        <v>5.91</v>
      </c>
      <c r="M137" s="168">
        <v>10</v>
      </c>
      <c r="N137" s="167">
        <v>10</v>
      </c>
      <c r="O137" s="168">
        <v>2.34</v>
      </c>
      <c r="P137" s="170">
        <v>15</v>
      </c>
      <c r="Q137" s="171" t="s">
        <v>140</v>
      </c>
      <c r="R137" s="214"/>
      <c r="S137" s="214"/>
      <c r="T137" s="214"/>
      <c r="U137" s="214"/>
    </row>
    <row r="138" spans="1:21" s="215" customFormat="1" ht="25.5" customHeight="1" x14ac:dyDescent="0.2">
      <c r="A138" s="287" t="s">
        <v>139</v>
      </c>
      <c r="B138" s="133" t="s">
        <v>54</v>
      </c>
      <c r="C138" s="133" t="s">
        <v>55</v>
      </c>
      <c r="D138" s="133"/>
      <c r="E138" s="133"/>
      <c r="F138" s="316"/>
      <c r="G138" s="227">
        <v>35</v>
      </c>
      <c r="H138" s="226">
        <v>35</v>
      </c>
      <c r="I138" s="227">
        <v>13.73</v>
      </c>
      <c r="J138" s="225">
        <v>35</v>
      </c>
      <c r="K138" s="227">
        <v>35</v>
      </c>
      <c r="L138" s="228">
        <v>1.33</v>
      </c>
      <c r="M138" s="227">
        <v>35</v>
      </c>
      <c r="N138" s="226">
        <v>35</v>
      </c>
      <c r="O138" s="227">
        <v>0</v>
      </c>
      <c r="P138" s="229">
        <v>35</v>
      </c>
      <c r="Q138" s="317" t="s">
        <v>141</v>
      </c>
      <c r="R138" s="214"/>
      <c r="S138" s="214"/>
      <c r="T138" s="214"/>
      <c r="U138" s="214"/>
    </row>
    <row r="139" spans="1:21" s="215" customFormat="1" ht="25.5" customHeight="1" x14ac:dyDescent="0.2">
      <c r="A139" s="287" t="s">
        <v>139</v>
      </c>
      <c r="B139" s="133" t="s">
        <v>8</v>
      </c>
      <c r="C139" s="133" t="s">
        <v>9</v>
      </c>
      <c r="D139" s="133"/>
      <c r="E139" s="133"/>
      <c r="F139" s="316"/>
      <c r="G139" s="227"/>
      <c r="H139" s="226"/>
      <c r="I139" s="227"/>
      <c r="J139" s="225"/>
      <c r="K139" s="227"/>
      <c r="L139" s="228"/>
      <c r="M139" s="227">
        <v>0</v>
      </c>
      <c r="N139" s="226">
        <v>50</v>
      </c>
      <c r="O139" s="227">
        <v>50</v>
      </c>
      <c r="P139" s="229"/>
      <c r="Q139" s="317" t="s">
        <v>10</v>
      </c>
      <c r="R139" s="214"/>
      <c r="S139" s="214"/>
      <c r="T139" s="214"/>
      <c r="U139" s="214"/>
    </row>
    <row r="140" spans="1:21" s="215" customFormat="1" ht="25.5" customHeight="1" x14ac:dyDescent="0.2">
      <c r="A140" s="287" t="s">
        <v>139</v>
      </c>
      <c r="B140" s="133" t="s">
        <v>11</v>
      </c>
      <c r="C140" s="133" t="s">
        <v>142</v>
      </c>
      <c r="D140" s="133"/>
      <c r="E140" s="133"/>
      <c r="F140" s="316"/>
      <c r="G140" s="227">
        <v>0</v>
      </c>
      <c r="H140" s="226">
        <v>1000</v>
      </c>
      <c r="I140" s="227">
        <v>0</v>
      </c>
      <c r="J140" s="225">
        <v>0</v>
      </c>
      <c r="K140" s="227">
        <v>2200</v>
      </c>
      <c r="L140" s="228">
        <v>45.98</v>
      </c>
      <c r="M140" s="227">
        <v>0</v>
      </c>
      <c r="N140" s="226">
        <v>2154</v>
      </c>
      <c r="O140" s="227">
        <v>0</v>
      </c>
      <c r="P140" s="229">
        <v>500</v>
      </c>
      <c r="Q140" s="317" t="s">
        <v>143</v>
      </c>
      <c r="R140" s="214"/>
      <c r="S140" s="214"/>
      <c r="T140" s="214"/>
      <c r="U140" s="214"/>
    </row>
    <row r="141" spans="1:21" s="215" customFormat="1" ht="25.5" customHeight="1" thickBot="1" x14ac:dyDescent="0.3">
      <c r="A141" s="283" t="s">
        <v>139</v>
      </c>
      <c r="B141" s="177"/>
      <c r="C141" s="177" t="s">
        <v>138</v>
      </c>
      <c r="D141" s="284"/>
      <c r="E141" s="284"/>
      <c r="F141" s="285"/>
      <c r="G141" s="181">
        <f>SUM(G136:G140)</f>
        <v>60</v>
      </c>
      <c r="H141" s="180">
        <f>SUM(H136:H140)</f>
        <v>1060</v>
      </c>
      <c r="I141" s="181">
        <f>SUM(I136:I140)</f>
        <v>20.09</v>
      </c>
      <c r="J141" s="179">
        <f>SUM(J135:J140)</f>
        <v>60</v>
      </c>
      <c r="K141" s="181">
        <f>SUM(K135:K140)</f>
        <v>2260</v>
      </c>
      <c r="L141" s="182">
        <f>SUM(L135:L140)</f>
        <v>53.22</v>
      </c>
      <c r="M141" s="181">
        <f>SUM(M136:M140)</f>
        <v>55</v>
      </c>
      <c r="N141" s="180">
        <f>SUM(N136:N140)</f>
        <v>2259</v>
      </c>
      <c r="O141" s="181">
        <f>SUM(O136:O140)</f>
        <v>52.34</v>
      </c>
      <c r="P141" s="183">
        <f>SUM(P135:P140)</f>
        <v>595</v>
      </c>
      <c r="Q141" s="184"/>
      <c r="R141" s="214"/>
      <c r="S141" s="214"/>
      <c r="T141" s="214"/>
      <c r="U141" s="214"/>
    </row>
    <row r="142" spans="1:21" s="215" customFormat="1" ht="25.5" customHeight="1" thickBot="1" x14ac:dyDescent="0.3">
      <c r="A142" s="318"/>
      <c r="B142" s="319"/>
      <c r="C142" s="319"/>
      <c r="D142" s="320"/>
      <c r="E142" s="320"/>
      <c r="F142" s="320"/>
      <c r="G142" s="321"/>
      <c r="H142" s="321"/>
      <c r="I142" s="321"/>
      <c r="J142" s="321"/>
      <c r="K142" s="321"/>
      <c r="L142" s="321"/>
      <c r="M142" s="321"/>
      <c r="N142" s="321"/>
      <c r="O142" s="321"/>
      <c r="P142" s="322"/>
      <c r="Q142" s="323"/>
      <c r="R142" s="214"/>
      <c r="S142" s="214"/>
      <c r="T142" s="214"/>
      <c r="U142" s="214"/>
    </row>
    <row r="143" spans="1:21" s="215" customFormat="1" ht="21.95" customHeight="1" x14ac:dyDescent="0.25">
      <c r="A143" s="196"/>
      <c r="B143" s="153"/>
      <c r="C143" s="153" t="s">
        <v>144</v>
      </c>
      <c r="D143" s="153"/>
      <c r="E143" s="153"/>
      <c r="F143" s="197"/>
      <c r="G143" s="218"/>
      <c r="H143" s="219"/>
      <c r="I143" s="221"/>
      <c r="J143" s="220"/>
      <c r="K143" s="219"/>
      <c r="L143" s="220"/>
      <c r="M143" s="218"/>
      <c r="N143" s="219"/>
      <c r="O143" s="220"/>
      <c r="P143" s="222"/>
      <c r="Q143" s="161"/>
      <c r="R143" s="214"/>
      <c r="S143" s="214"/>
      <c r="T143" s="214"/>
      <c r="U143" s="214"/>
    </row>
    <row r="144" spans="1:21" s="243" customFormat="1" ht="21.95" customHeight="1" x14ac:dyDescent="0.2">
      <c r="A144" s="233" t="s">
        <v>145</v>
      </c>
      <c r="B144" s="234" t="s">
        <v>95</v>
      </c>
      <c r="C144" s="262" t="s">
        <v>96</v>
      </c>
      <c r="D144" s="234"/>
      <c r="E144" s="234"/>
      <c r="F144" s="308"/>
      <c r="G144" s="239"/>
      <c r="H144" s="195"/>
      <c r="I144" s="290"/>
      <c r="J144" s="194"/>
      <c r="K144" s="195"/>
      <c r="L144" s="194"/>
      <c r="M144" s="239"/>
      <c r="N144" s="195"/>
      <c r="O144" s="194"/>
      <c r="P144" s="291"/>
      <c r="Q144" s="264"/>
      <c r="R144" s="242"/>
      <c r="S144" s="242"/>
      <c r="T144" s="242"/>
      <c r="U144" s="242"/>
    </row>
    <row r="145" spans="1:21" s="215" customFormat="1" ht="21.95" customHeight="1" x14ac:dyDescent="0.25">
      <c r="A145" s="233" t="s">
        <v>145</v>
      </c>
      <c r="B145" s="234" t="s">
        <v>103</v>
      </c>
      <c r="C145" s="234" t="s">
        <v>104</v>
      </c>
      <c r="D145" s="324"/>
      <c r="E145" s="324"/>
      <c r="F145" s="325"/>
      <c r="G145" s="328">
        <v>4</v>
      </c>
      <c r="H145" s="327">
        <v>4</v>
      </c>
      <c r="I145" s="329">
        <v>0</v>
      </c>
      <c r="J145" s="326"/>
      <c r="K145" s="327"/>
      <c r="L145" s="326"/>
      <c r="M145" s="328"/>
      <c r="N145" s="327"/>
      <c r="O145" s="326"/>
      <c r="P145" s="330"/>
      <c r="Q145" s="331"/>
      <c r="R145" s="214"/>
      <c r="S145" s="214"/>
      <c r="T145" s="214"/>
      <c r="U145" s="214"/>
    </row>
    <row r="146" spans="1:21" s="215" customFormat="1" ht="21.95" customHeight="1" x14ac:dyDescent="0.25">
      <c r="A146" s="233" t="s">
        <v>145</v>
      </c>
      <c r="B146" s="234" t="s">
        <v>18</v>
      </c>
      <c r="C146" s="234" t="s">
        <v>19</v>
      </c>
      <c r="D146" s="324"/>
      <c r="E146" s="324"/>
      <c r="F146" s="325"/>
      <c r="G146" s="239">
        <v>1.5</v>
      </c>
      <c r="H146" s="195">
        <v>1.5</v>
      </c>
      <c r="I146" s="290">
        <v>0</v>
      </c>
      <c r="J146" s="194">
        <v>1.5</v>
      </c>
      <c r="K146" s="195">
        <v>1.5</v>
      </c>
      <c r="L146" s="194">
        <v>0</v>
      </c>
      <c r="M146" s="239">
        <v>1.5</v>
      </c>
      <c r="N146" s="195">
        <v>1.5</v>
      </c>
      <c r="O146" s="194">
        <v>0</v>
      </c>
      <c r="P146" s="291">
        <v>1.5</v>
      </c>
      <c r="Q146" s="171" t="s">
        <v>146</v>
      </c>
      <c r="R146" s="214"/>
      <c r="S146" s="214"/>
      <c r="T146" s="214"/>
      <c r="U146" s="214"/>
    </row>
    <row r="147" spans="1:21" s="215" customFormat="1" ht="21.95" customHeight="1" x14ac:dyDescent="0.25">
      <c r="A147" s="233" t="s">
        <v>145</v>
      </c>
      <c r="B147" s="234" t="s">
        <v>147</v>
      </c>
      <c r="C147" s="234" t="s">
        <v>148</v>
      </c>
      <c r="D147" s="324"/>
      <c r="E147" s="324"/>
      <c r="F147" s="325"/>
      <c r="G147" s="239">
        <v>0.5</v>
      </c>
      <c r="H147" s="195">
        <v>0.5</v>
      </c>
      <c r="I147" s="290">
        <v>0</v>
      </c>
      <c r="J147" s="194">
        <v>0.5</v>
      </c>
      <c r="K147" s="195">
        <v>0.5</v>
      </c>
      <c r="L147" s="194">
        <v>0</v>
      </c>
      <c r="M147" s="239">
        <v>0.5</v>
      </c>
      <c r="N147" s="195">
        <v>0.5</v>
      </c>
      <c r="O147" s="194">
        <v>0</v>
      </c>
      <c r="P147" s="291">
        <v>0.5</v>
      </c>
      <c r="Q147" s="171" t="s">
        <v>146</v>
      </c>
      <c r="R147" s="214"/>
      <c r="S147" s="214"/>
      <c r="T147" s="214"/>
      <c r="U147" s="214"/>
    </row>
    <row r="148" spans="1:21" ht="21.95" customHeight="1" x14ac:dyDescent="0.2">
      <c r="A148" s="201" t="s">
        <v>145</v>
      </c>
      <c r="B148" s="163" t="s">
        <v>21</v>
      </c>
      <c r="C148" s="245" t="s">
        <v>22</v>
      </c>
      <c r="D148" s="163"/>
      <c r="E148" s="163"/>
      <c r="F148" s="162"/>
      <c r="G148" s="254">
        <v>8</v>
      </c>
      <c r="H148" s="255">
        <v>8</v>
      </c>
      <c r="I148" s="271">
        <v>0</v>
      </c>
      <c r="J148" s="187">
        <v>12</v>
      </c>
      <c r="K148" s="255">
        <v>12</v>
      </c>
      <c r="L148" s="187">
        <v>0</v>
      </c>
      <c r="M148" s="254">
        <v>12</v>
      </c>
      <c r="N148" s="255">
        <v>12</v>
      </c>
      <c r="O148" s="187">
        <v>0</v>
      </c>
      <c r="P148" s="256">
        <v>12</v>
      </c>
      <c r="Q148" s="332" t="s">
        <v>146</v>
      </c>
      <c r="R148" s="333"/>
      <c r="S148" s="333"/>
    </row>
    <row r="149" spans="1:21" ht="21.95" customHeight="1" x14ac:dyDescent="0.2">
      <c r="A149" s="334" t="s">
        <v>145</v>
      </c>
      <c r="B149" s="335" t="s">
        <v>90</v>
      </c>
      <c r="C149" s="335" t="s">
        <v>91</v>
      </c>
      <c r="D149" s="163"/>
      <c r="E149" s="163"/>
      <c r="F149" s="162"/>
      <c r="G149" s="166">
        <v>6</v>
      </c>
      <c r="H149" s="167">
        <v>6</v>
      </c>
      <c r="I149" s="169">
        <v>0</v>
      </c>
      <c r="J149" s="168">
        <v>6</v>
      </c>
      <c r="K149" s="167">
        <v>6</v>
      </c>
      <c r="L149" s="168">
        <v>0</v>
      </c>
      <c r="M149" s="166">
        <v>6</v>
      </c>
      <c r="N149" s="167">
        <v>6</v>
      </c>
      <c r="O149" s="168">
        <v>0</v>
      </c>
      <c r="P149" s="170">
        <v>6</v>
      </c>
      <c r="Q149" s="171" t="s">
        <v>146</v>
      </c>
      <c r="R149" s="90"/>
      <c r="S149" s="90"/>
    </row>
    <row r="150" spans="1:21" ht="21.95" customHeight="1" x14ac:dyDescent="0.2">
      <c r="A150" s="251" t="s">
        <v>145</v>
      </c>
      <c r="B150" s="133" t="s">
        <v>65</v>
      </c>
      <c r="C150" s="133" t="s">
        <v>66</v>
      </c>
      <c r="D150" s="163"/>
      <c r="E150" s="163"/>
      <c r="F150" s="162"/>
      <c r="G150" s="166">
        <v>0</v>
      </c>
      <c r="H150" s="167">
        <v>20</v>
      </c>
      <c r="I150" s="169">
        <v>20</v>
      </c>
      <c r="J150" s="168"/>
      <c r="K150" s="167"/>
      <c r="L150" s="168"/>
      <c r="M150" s="166"/>
      <c r="N150" s="167"/>
      <c r="O150" s="168"/>
      <c r="P150" s="170"/>
      <c r="Q150" s="171" t="s">
        <v>10</v>
      </c>
      <c r="R150" s="90"/>
      <c r="S150" s="90"/>
    </row>
    <row r="151" spans="1:21" ht="21.95" customHeight="1" x14ac:dyDescent="0.2">
      <c r="A151" s="251" t="s">
        <v>145</v>
      </c>
      <c r="B151" s="133" t="s">
        <v>149</v>
      </c>
      <c r="C151" s="133" t="s">
        <v>150</v>
      </c>
      <c r="D151" s="163"/>
      <c r="E151" s="163"/>
      <c r="F151" s="162"/>
      <c r="G151" s="166"/>
      <c r="H151" s="167"/>
      <c r="I151" s="169"/>
      <c r="J151" s="168"/>
      <c r="K151" s="167"/>
      <c r="L151" s="168"/>
      <c r="M151" s="166"/>
      <c r="N151" s="167"/>
      <c r="O151" s="168"/>
      <c r="P151" s="170"/>
      <c r="Q151" s="171"/>
      <c r="R151" s="336"/>
      <c r="S151" s="90"/>
    </row>
    <row r="152" spans="1:21" ht="21.95" customHeight="1" x14ac:dyDescent="0.2">
      <c r="A152" s="251" t="s">
        <v>145</v>
      </c>
      <c r="B152" s="133" t="s">
        <v>8</v>
      </c>
      <c r="C152" s="133" t="s">
        <v>137</v>
      </c>
      <c r="D152" s="163"/>
      <c r="E152" s="163"/>
      <c r="F152" s="162"/>
      <c r="G152" s="166">
        <v>0</v>
      </c>
      <c r="H152" s="167">
        <v>124</v>
      </c>
      <c r="I152" s="169">
        <v>124</v>
      </c>
      <c r="J152" s="168">
        <v>0</v>
      </c>
      <c r="K152" s="167">
        <v>159</v>
      </c>
      <c r="L152" s="168">
        <v>110</v>
      </c>
      <c r="M152" s="166">
        <v>0</v>
      </c>
      <c r="N152" s="167">
        <v>152</v>
      </c>
      <c r="O152" s="168">
        <v>130</v>
      </c>
      <c r="P152" s="170"/>
      <c r="Q152" s="171" t="s">
        <v>102</v>
      </c>
      <c r="R152" s="336"/>
      <c r="S152" s="90"/>
    </row>
    <row r="153" spans="1:21" ht="21.95" customHeight="1" x14ac:dyDescent="0.2">
      <c r="A153" s="201" t="s">
        <v>145</v>
      </c>
      <c r="B153" s="163" t="s">
        <v>100</v>
      </c>
      <c r="C153" s="163" t="s">
        <v>101</v>
      </c>
      <c r="D153" s="163"/>
      <c r="E153" s="163"/>
      <c r="F153" s="162"/>
      <c r="G153" s="166"/>
      <c r="H153" s="167"/>
      <c r="I153" s="169"/>
      <c r="J153" s="168">
        <v>0</v>
      </c>
      <c r="K153" s="167">
        <v>5</v>
      </c>
      <c r="L153" s="168">
        <v>0</v>
      </c>
      <c r="M153" s="166"/>
      <c r="N153" s="167"/>
      <c r="O153" s="168"/>
      <c r="P153" s="170"/>
      <c r="Q153" s="171"/>
      <c r="R153" s="90"/>
      <c r="S153" s="90"/>
    </row>
    <row r="154" spans="1:21" s="215" customFormat="1" ht="21.95" customHeight="1" thickBot="1" x14ac:dyDescent="0.3">
      <c r="A154" s="176" t="s">
        <v>145</v>
      </c>
      <c r="B154" s="177"/>
      <c r="C154" s="177" t="s">
        <v>144</v>
      </c>
      <c r="D154" s="177"/>
      <c r="E154" s="177"/>
      <c r="F154" s="301"/>
      <c r="G154" s="179">
        <f t="shared" ref="G154:L154" si="6">SUM(G144:G153)</f>
        <v>20</v>
      </c>
      <c r="H154" s="180">
        <f t="shared" si="6"/>
        <v>164</v>
      </c>
      <c r="I154" s="182">
        <f t="shared" si="6"/>
        <v>144</v>
      </c>
      <c r="J154" s="181">
        <f t="shared" si="6"/>
        <v>20</v>
      </c>
      <c r="K154" s="180">
        <f t="shared" si="6"/>
        <v>184</v>
      </c>
      <c r="L154" s="181">
        <f t="shared" si="6"/>
        <v>110</v>
      </c>
      <c r="M154" s="179">
        <f>SUM(M144:M153)</f>
        <v>20</v>
      </c>
      <c r="N154" s="180">
        <f>SUM(N144:N153)</f>
        <v>172</v>
      </c>
      <c r="O154" s="181">
        <f>SUM(O145:O153)</f>
        <v>130</v>
      </c>
      <c r="P154" s="183">
        <f>SUM(P146:P153)</f>
        <v>20</v>
      </c>
      <c r="Q154" s="184"/>
      <c r="R154" s="214"/>
      <c r="S154" s="214"/>
      <c r="T154" s="214"/>
      <c r="U154" s="214"/>
    </row>
    <row r="155" spans="1:21" s="215" customFormat="1" ht="25.5" customHeight="1" thickBot="1" x14ac:dyDescent="0.3">
      <c r="A155" s="185"/>
      <c r="B155" s="185"/>
      <c r="C155" s="185"/>
      <c r="D155" s="185"/>
      <c r="E155" s="185"/>
      <c r="F155" s="185"/>
      <c r="G155" s="216"/>
      <c r="H155" s="216"/>
      <c r="I155" s="216"/>
      <c r="J155" s="216"/>
      <c r="K155" s="216"/>
      <c r="L155" s="216"/>
      <c r="M155" s="216"/>
      <c r="N155" s="216"/>
      <c r="O155" s="216"/>
      <c r="P155" s="217"/>
      <c r="Q155" s="189"/>
      <c r="R155" s="214"/>
      <c r="S155" s="214"/>
      <c r="T155" s="214"/>
      <c r="U155" s="214"/>
    </row>
    <row r="156" spans="1:21" s="215" customFormat="1" ht="21.95" customHeight="1" x14ac:dyDescent="0.25">
      <c r="A156" s="196"/>
      <c r="B156" s="153"/>
      <c r="C156" s="153" t="s">
        <v>151</v>
      </c>
      <c r="D156" s="153"/>
      <c r="E156" s="153"/>
      <c r="F156" s="197"/>
      <c r="G156" s="218"/>
      <c r="H156" s="219"/>
      <c r="I156" s="221"/>
      <c r="J156" s="220"/>
      <c r="K156" s="219"/>
      <c r="L156" s="220"/>
      <c r="M156" s="218"/>
      <c r="N156" s="219"/>
      <c r="O156" s="220"/>
      <c r="P156" s="222"/>
      <c r="Q156" s="161"/>
      <c r="R156" s="214"/>
      <c r="S156" s="214"/>
      <c r="T156" s="214"/>
      <c r="U156" s="214"/>
    </row>
    <row r="157" spans="1:21" s="215" customFormat="1" ht="21.95" customHeight="1" x14ac:dyDescent="0.25">
      <c r="A157" s="244" t="s">
        <v>152</v>
      </c>
      <c r="B157" s="245" t="s">
        <v>16</v>
      </c>
      <c r="C157" s="245" t="s">
        <v>129</v>
      </c>
      <c r="D157" s="324"/>
      <c r="E157" s="324"/>
      <c r="F157" s="325"/>
      <c r="G157" s="247"/>
      <c r="H157" s="248"/>
      <c r="I157" s="277"/>
      <c r="J157" s="246"/>
      <c r="K157" s="248"/>
      <c r="L157" s="246"/>
      <c r="M157" s="247"/>
      <c r="N157" s="248"/>
      <c r="O157" s="246"/>
      <c r="P157" s="249"/>
      <c r="Q157" s="250"/>
      <c r="R157" s="214"/>
      <c r="S157" s="214"/>
      <c r="T157" s="214"/>
      <c r="U157" s="214"/>
    </row>
    <row r="158" spans="1:21" s="79" customFormat="1" ht="21.95" customHeight="1" x14ac:dyDescent="0.2">
      <c r="A158" s="244" t="s">
        <v>152</v>
      </c>
      <c r="B158" s="245" t="s">
        <v>18</v>
      </c>
      <c r="C158" s="245" t="s">
        <v>153</v>
      </c>
      <c r="D158" s="245"/>
      <c r="E158" s="245"/>
      <c r="F158" s="315"/>
      <c r="G158" s="247"/>
      <c r="H158" s="248"/>
      <c r="I158" s="277"/>
      <c r="J158" s="246"/>
      <c r="K158" s="248"/>
      <c r="L158" s="246"/>
      <c r="M158" s="247"/>
      <c r="N158" s="248"/>
      <c r="O158" s="246"/>
      <c r="P158" s="249"/>
      <c r="Q158" s="250"/>
      <c r="R158" s="90"/>
      <c r="S158" s="90"/>
      <c r="T158" s="90"/>
      <c r="U158" s="90"/>
    </row>
    <row r="159" spans="1:21" s="215" customFormat="1" ht="21.95" customHeight="1" x14ac:dyDescent="0.2">
      <c r="A159" s="201" t="s">
        <v>152</v>
      </c>
      <c r="B159" s="163" t="s">
        <v>54</v>
      </c>
      <c r="C159" s="163" t="s">
        <v>55</v>
      </c>
      <c r="D159" s="163"/>
      <c r="E159" s="163"/>
      <c r="F159" s="162"/>
      <c r="G159" s="166"/>
      <c r="H159" s="167"/>
      <c r="I159" s="169"/>
      <c r="J159" s="168"/>
      <c r="K159" s="167"/>
      <c r="L159" s="168"/>
      <c r="M159" s="166"/>
      <c r="N159" s="167"/>
      <c r="O159" s="168"/>
      <c r="P159" s="170"/>
      <c r="Q159" s="171"/>
      <c r="R159" s="214"/>
      <c r="S159" s="214"/>
      <c r="T159" s="214"/>
      <c r="U159" s="214"/>
    </row>
    <row r="160" spans="1:21" s="215" customFormat="1" ht="21.95" customHeight="1" x14ac:dyDescent="0.2">
      <c r="A160" s="251" t="s">
        <v>152</v>
      </c>
      <c r="B160" s="133" t="s">
        <v>100</v>
      </c>
      <c r="C160" s="133" t="s">
        <v>101</v>
      </c>
      <c r="D160" s="163"/>
      <c r="E160" s="163"/>
      <c r="F160" s="162"/>
      <c r="G160" s="166">
        <v>0</v>
      </c>
      <c r="H160" s="167">
        <v>10</v>
      </c>
      <c r="I160" s="169">
        <v>10</v>
      </c>
      <c r="J160" s="168"/>
      <c r="K160" s="167"/>
      <c r="L160" s="168"/>
      <c r="M160" s="166"/>
      <c r="N160" s="167"/>
      <c r="O160" s="168"/>
      <c r="P160" s="170"/>
      <c r="Q160" s="171" t="s">
        <v>10</v>
      </c>
      <c r="R160" s="214"/>
      <c r="S160" s="214"/>
      <c r="T160" s="214"/>
      <c r="U160" s="214"/>
    </row>
    <row r="161" spans="1:21" s="215" customFormat="1" ht="21.95" customHeight="1" x14ac:dyDescent="0.2">
      <c r="A161" s="251" t="s">
        <v>152</v>
      </c>
      <c r="B161" s="133" t="s">
        <v>8</v>
      </c>
      <c r="C161" s="133" t="s">
        <v>137</v>
      </c>
      <c r="D161" s="163"/>
      <c r="E161" s="163"/>
      <c r="F161" s="162"/>
      <c r="G161" s="166">
        <v>0</v>
      </c>
      <c r="H161" s="167">
        <v>56</v>
      </c>
      <c r="I161" s="169">
        <v>40</v>
      </c>
      <c r="J161" s="168">
        <v>0</v>
      </c>
      <c r="K161" s="167">
        <v>10</v>
      </c>
      <c r="L161" s="168">
        <v>10</v>
      </c>
      <c r="M161" s="166">
        <v>0</v>
      </c>
      <c r="N161" s="167">
        <v>62</v>
      </c>
      <c r="O161" s="168">
        <v>45</v>
      </c>
      <c r="P161" s="170"/>
      <c r="Q161" s="171" t="s">
        <v>10</v>
      </c>
      <c r="R161" s="214"/>
      <c r="S161" s="214"/>
      <c r="T161" s="214"/>
      <c r="U161" s="214"/>
    </row>
    <row r="162" spans="1:21" s="215" customFormat="1" ht="21.95" customHeight="1" x14ac:dyDescent="0.2">
      <c r="A162" s="251" t="s">
        <v>152</v>
      </c>
      <c r="B162" s="133" t="s">
        <v>65</v>
      </c>
      <c r="C162" s="133" t="s">
        <v>66</v>
      </c>
      <c r="D162" s="163"/>
      <c r="E162" s="163"/>
      <c r="F162" s="162"/>
      <c r="G162" s="166"/>
      <c r="H162" s="167"/>
      <c r="I162" s="169"/>
      <c r="J162" s="168"/>
      <c r="K162" s="167"/>
      <c r="L162" s="168"/>
      <c r="M162" s="166"/>
      <c r="N162" s="167"/>
      <c r="O162" s="168"/>
      <c r="P162" s="170"/>
      <c r="Q162" s="171" t="s">
        <v>10</v>
      </c>
      <c r="R162" s="214"/>
      <c r="S162" s="214"/>
      <c r="T162" s="214"/>
      <c r="U162" s="214"/>
    </row>
    <row r="163" spans="1:21" s="214" customFormat="1" ht="21.95" customHeight="1" x14ac:dyDescent="0.2">
      <c r="A163" s="201" t="s">
        <v>145</v>
      </c>
      <c r="B163" s="163" t="s">
        <v>11</v>
      </c>
      <c r="C163" s="163" t="s">
        <v>12</v>
      </c>
      <c r="D163" s="163"/>
      <c r="E163" s="163"/>
      <c r="F163" s="162"/>
      <c r="G163" s="166"/>
      <c r="H163" s="167"/>
      <c r="I163" s="169"/>
      <c r="J163" s="168"/>
      <c r="K163" s="167"/>
      <c r="L163" s="168"/>
      <c r="M163" s="166"/>
      <c r="N163" s="167"/>
      <c r="O163" s="168"/>
      <c r="P163" s="170"/>
      <c r="Q163" s="171"/>
    </row>
    <row r="164" spans="1:21" s="215" customFormat="1" ht="21.95" customHeight="1" thickBot="1" x14ac:dyDescent="0.3">
      <c r="A164" s="176" t="s">
        <v>152</v>
      </c>
      <c r="B164" s="177"/>
      <c r="C164" s="177" t="s">
        <v>151</v>
      </c>
      <c r="D164" s="177"/>
      <c r="E164" s="177"/>
      <c r="F164" s="301"/>
      <c r="G164" s="179">
        <f>SUM(G156:G163)</f>
        <v>0</v>
      </c>
      <c r="H164" s="180">
        <f t="shared" ref="H164:P164" si="7">SUM(H157:H163)</f>
        <v>66</v>
      </c>
      <c r="I164" s="182">
        <f t="shared" si="7"/>
        <v>50</v>
      </c>
      <c r="J164" s="181">
        <f t="shared" si="7"/>
        <v>0</v>
      </c>
      <c r="K164" s="180">
        <f t="shared" si="7"/>
        <v>10</v>
      </c>
      <c r="L164" s="181">
        <f t="shared" si="7"/>
        <v>10</v>
      </c>
      <c r="M164" s="179">
        <f>SUM(M157:M163)</f>
        <v>0</v>
      </c>
      <c r="N164" s="180">
        <f>SUM(N157:N163)</f>
        <v>62</v>
      </c>
      <c r="O164" s="181">
        <f>SUM(O157:O163)</f>
        <v>45</v>
      </c>
      <c r="P164" s="183">
        <f t="shared" si="7"/>
        <v>0</v>
      </c>
      <c r="Q164" s="184"/>
      <c r="R164" s="214"/>
      <c r="S164" s="214"/>
      <c r="T164" s="214"/>
      <c r="U164" s="214"/>
    </row>
    <row r="165" spans="1:21" s="215" customFormat="1" ht="25.5" customHeight="1" thickBot="1" x14ac:dyDescent="0.3">
      <c r="A165" s="185"/>
      <c r="B165" s="185"/>
      <c r="C165" s="185"/>
      <c r="D165" s="337"/>
      <c r="E165" s="338"/>
      <c r="F165" s="339"/>
      <c r="G165" s="216"/>
      <c r="H165" s="216"/>
      <c r="I165" s="216"/>
      <c r="J165" s="216"/>
      <c r="K165" s="216"/>
      <c r="L165" s="216"/>
      <c r="M165" s="216"/>
      <c r="N165" s="216"/>
      <c r="O165" s="216"/>
      <c r="P165" s="217"/>
      <c r="Q165" s="189"/>
      <c r="R165" s="214"/>
      <c r="S165" s="214"/>
      <c r="T165" s="214"/>
      <c r="U165" s="214"/>
    </row>
    <row r="166" spans="1:21" s="215" customFormat="1" ht="21.95" customHeight="1" x14ac:dyDescent="0.25">
      <c r="A166" s="196"/>
      <c r="B166" s="153"/>
      <c r="C166" s="153" t="s">
        <v>154</v>
      </c>
      <c r="D166" s="340"/>
      <c r="E166" s="340"/>
      <c r="F166" s="341"/>
      <c r="G166" s="218"/>
      <c r="H166" s="219"/>
      <c r="I166" s="221"/>
      <c r="J166" s="220"/>
      <c r="K166" s="219"/>
      <c r="L166" s="220"/>
      <c r="M166" s="218"/>
      <c r="N166" s="219"/>
      <c r="O166" s="220"/>
      <c r="P166" s="222"/>
      <c r="Q166" s="161"/>
      <c r="R166" s="214"/>
      <c r="S166" s="214"/>
      <c r="T166" s="214"/>
      <c r="U166" s="214"/>
    </row>
    <row r="167" spans="1:21" s="79" customFormat="1" ht="29.25" customHeight="1" x14ac:dyDescent="0.2">
      <c r="A167" s="251" t="s">
        <v>155</v>
      </c>
      <c r="B167" s="133" t="s">
        <v>135</v>
      </c>
      <c r="C167" s="133" t="s">
        <v>156</v>
      </c>
      <c r="D167" s="133"/>
      <c r="E167" s="133"/>
      <c r="F167" s="316"/>
      <c r="G167" s="225"/>
      <c r="H167" s="226"/>
      <c r="I167" s="228"/>
      <c r="J167" s="227"/>
      <c r="K167" s="226"/>
      <c r="L167" s="227"/>
      <c r="M167" s="225"/>
      <c r="N167" s="226"/>
      <c r="O167" s="227"/>
      <c r="P167" s="229"/>
      <c r="Q167" s="317"/>
      <c r="R167" s="90"/>
      <c r="S167" s="90"/>
      <c r="T167" s="90"/>
      <c r="U167" s="90"/>
    </row>
    <row r="168" spans="1:21" s="79" customFormat="1" ht="21.95" customHeight="1" x14ac:dyDescent="0.2">
      <c r="A168" s="251" t="s">
        <v>155</v>
      </c>
      <c r="B168" s="133" t="s">
        <v>8</v>
      </c>
      <c r="C168" s="133" t="s">
        <v>137</v>
      </c>
      <c r="D168" s="133"/>
      <c r="E168" s="133"/>
      <c r="F168" s="316"/>
      <c r="G168" s="225"/>
      <c r="H168" s="226"/>
      <c r="I168" s="228"/>
      <c r="J168" s="227"/>
      <c r="K168" s="226"/>
      <c r="L168" s="227"/>
      <c r="M168" s="225"/>
      <c r="N168" s="226"/>
      <c r="O168" s="227"/>
      <c r="P168" s="229"/>
      <c r="Q168" s="288"/>
      <c r="R168" s="90"/>
      <c r="S168" s="90"/>
      <c r="T168" s="90"/>
      <c r="U168" s="90"/>
    </row>
    <row r="169" spans="1:21" s="79" customFormat="1" ht="21.95" customHeight="1" x14ac:dyDescent="0.2">
      <c r="A169" s="251" t="s">
        <v>155</v>
      </c>
      <c r="B169" s="133" t="s">
        <v>44</v>
      </c>
      <c r="C169" s="133" t="s">
        <v>157</v>
      </c>
      <c r="D169" s="133"/>
      <c r="E169" s="133"/>
      <c r="F169" s="316"/>
      <c r="G169" s="225"/>
      <c r="H169" s="226"/>
      <c r="I169" s="228"/>
      <c r="J169" s="227"/>
      <c r="K169" s="226"/>
      <c r="L169" s="227"/>
      <c r="M169" s="225"/>
      <c r="N169" s="226"/>
      <c r="O169" s="227"/>
      <c r="P169" s="229"/>
      <c r="Q169" s="288"/>
      <c r="R169" s="90"/>
      <c r="S169" s="90"/>
      <c r="T169" s="90"/>
      <c r="U169" s="90"/>
    </row>
    <row r="170" spans="1:21" s="215" customFormat="1" ht="21.95" customHeight="1" thickBot="1" x14ac:dyDescent="0.3">
      <c r="A170" s="176" t="s">
        <v>155</v>
      </c>
      <c r="B170" s="177"/>
      <c r="C170" s="177" t="s">
        <v>154</v>
      </c>
      <c r="D170" s="177"/>
      <c r="E170" s="177"/>
      <c r="F170" s="301"/>
      <c r="G170" s="179"/>
      <c r="H170" s="180"/>
      <c r="I170" s="182"/>
      <c r="J170" s="181"/>
      <c r="K170" s="180"/>
      <c r="L170" s="181"/>
      <c r="M170" s="179"/>
      <c r="N170" s="180"/>
      <c r="O170" s="181"/>
      <c r="P170" s="183"/>
      <c r="Q170" s="184"/>
      <c r="R170" s="214"/>
      <c r="S170" s="214"/>
      <c r="T170" s="214"/>
      <c r="U170" s="214"/>
    </row>
    <row r="171" spans="1:21" s="215" customFormat="1" ht="21.95" customHeight="1" thickBot="1" x14ac:dyDescent="0.3">
      <c r="A171" s="185"/>
      <c r="B171" s="185"/>
      <c r="C171" s="185"/>
      <c r="D171" s="342"/>
      <c r="E171" s="319"/>
      <c r="F171" s="343"/>
      <c r="G171" s="216"/>
      <c r="H171" s="216"/>
      <c r="I171" s="216"/>
      <c r="J171" s="216"/>
      <c r="K171" s="216"/>
      <c r="L171" s="216"/>
      <c r="M171" s="216"/>
      <c r="N171" s="216"/>
      <c r="O171" s="216"/>
      <c r="P171" s="217"/>
      <c r="Q171" s="189"/>
      <c r="R171" s="214"/>
      <c r="S171" s="214"/>
      <c r="T171" s="214"/>
      <c r="U171" s="214"/>
    </row>
    <row r="172" spans="1:21" s="215" customFormat="1" ht="21.95" customHeight="1" x14ac:dyDescent="0.25">
      <c r="A172" s="258"/>
      <c r="B172" s="153"/>
      <c r="C172" s="153" t="s">
        <v>158</v>
      </c>
      <c r="D172" s="153"/>
      <c r="E172" s="153"/>
      <c r="F172" s="197"/>
      <c r="G172" s="218"/>
      <c r="H172" s="219"/>
      <c r="I172" s="221"/>
      <c r="J172" s="220"/>
      <c r="K172" s="219"/>
      <c r="L172" s="220"/>
      <c r="M172" s="218"/>
      <c r="N172" s="219"/>
      <c r="O172" s="220"/>
      <c r="P172" s="222"/>
      <c r="Q172" s="161"/>
      <c r="R172" s="214"/>
      <c r="S172" s="214"/>
      <c r="T172" s="214"/>
      <c r="U172" s="214"/>
    </row>
    <row r="173" spans="1:21" s="215" customFormat="1" ht="21.95" customHeight="1" x14ac:dyDescent="0.25">
      <c r="A173" s="268" t="s">
        <v>159</v>
      </c>
      <c r="B173" s="163" t="s">
        <v>61</v>
      </c>
      <c r="C173" s="163" t="s">
        <v>62</v>
      </c>
      <c r="D173" s="344"/>
      <c r="E173" s="344"/>
      <c r="F173" s="345"/>
      <c r="G173" s="166">
        <v>0</v>
      </c>
      <c r="H173" s="167">
        <v>67</v>
      </c>
      <c r="I173" s="169">
        <v>66.91</v>
      </c>
      <c r="J173" s="168"/>
      <c r="K173" s="167"/>
      <c r="L173" s="168"/>
      <c r="M173" s="166"/>
      <c r="N173" s="167"/>
      <c r="O173" s="168"/>
      <c r="P173" s="291">
        <v>90</v>
      </c>
      <c r="Q173" s="171" t="s">
        <v>351</v>
      </c>
      <c r="R173" s="214"/>
      <c r="S173" s="214"/>
      <c r="T173" s="214"/>
      <c r="U173" s="214"/>
    </row>
    <row r="174" spans="1:21" s="215" customFormat="1" ht="21.95" customHeight="1" thickBot="1" x14ac:dyDescent="0.3">
      <c r="A174" s="283"/>
      <c r="B174" s="177"/>
      <c r="C174" s="177" t="s">
        <v>158</v>
      </c>
      <c r="D174" s="177"/>
      <c r="E174" s="177"/>
      <c r="F174" s="301"/>
      <c r="G174" s="179">
        <f>SUM(G173)</f>
        <v>0</v>
      </c>
      <c r="H174" s="180">
        <f>SUM(H173)</f>
        <v>67</v>
      </c>
      <c r="I174" s="182">
        <f>SUM(I173)</f>
        <v>66.91</v>
      </c>
      <c r="J174" s="181"/>
      <c r="K174" s="180"/>
      <c r="L174" s="181"/>
      <c r="M174" s="179"/>
      <c r="N174" s="180"/>
      <c r="O174" s="181"/>
      <c r="P174" s="183">
        <f>SUM(P173)</f>
        <v>90</v>
      </c>
      <c r="Q174" s="184"/>
      <c r="R174" s="214"/>
      <c r="S174" s="214"/>
      <c r="T174" s="214"/>
      <c r="U174" s="214"/>
    </row>
    <row r="175" spans="1:21" s="215" customFormat="1" ht="25.5" customHeight="1" thickBot="1" x14ac:dyDescent="0.3">
      <c r="A175" s="185"/>
      <c r="B175" s="185"/>
      <c r="C175" s="185"/>
      <c r="D175" s="342"/>
      <c r="E175" s="319"/>
      <c r="F175" s="343"/>
      <c r="G175" s="216"/>
      <c r="H175" s="216"/>
      <c r="I175" s="216"/>
      <c r="J175" s="216"/>
      <c r="K175" s="216"/>
      <c r="L175" s="216"/>
      <c r="M175" s="216"/>
      <c r="N175" s="216"/>
      <c r="O175" s="216"/>
      <c r="P175" s="217"/>
      <c r="Q175" s="189"/>
      <c r="R175" s="214"/>
      <c r="S175" s="214"/>
      <c r="T175" s="214"/>
      <c r="U175" s="214"/>
    </row>
    <row r="176" spans="1:21" s="215" customFormat="1" ht="21.95" customHeight="1" x14ac:dyDescent="0.25">
      <c r="A176" s="196"/>
      <c r="B176" s="153"/>
      <c r="C176" s="153" t="s">
        <v>160</v>
      </c>
      <c r="D176" s="340"/>
      <c r="E176" s="340"/>
      <c r="F176" s="341"/>
      <c r="G176" s="348"/>
      <c r="H176" s="346"/>
      <c r="I176" s="349"/>
      <c r="J176" s="347"/>
      <c r="K176" s="346"/>
      <c r="L176" s="347"/>
      <c r="M176" s="348"/>
      <c r="N176" s="346"/>
      <c r="O176" s="347"/>
      <c r="P176" s="350"/>
      <c r="Q176" s="351"/>
      <c r="R176" s="214"/>
      <c r="S176" s="214"/>
      <c r="T176" s="214"/>
      <c r="U176" s="214"/>
    </row>
    <row r="177" spans="1:21" ht="21.95" customHeight="1" x14ac:dyDescent="0.2">
      <c r="A177" s="201" t="s">
        <v>161</v>
      </c>
      <c r="B177" s="163" t="s">
        <v>8</v>
      </c>
      <c r="C177" s="133" t="s">
        <v>137</v>
      </c>
      <c r="D177" s="163"/>
      <c r="E177" s="163"/>
      <c r="F177" s="162"/>
      <c r="G177" s="166">
        <v>0</v>
      </c>
      <c r="H177" s="167">
        <v>29.6</v>
      </c>
      <c r="I177" s="169">
        <v>25</v>
      </c>
      <c r="J177" s="168">
        <v>0</v>
      </c>
      <c r="K177" s="167">
        <v>25</v>
      </c>
      <c r="L177" s="168">
        <v>0</v>
      </c>
      <c r="M177" s="166">
        <v>0</v>
      </c>
      <c r="N177" s="167">
        <v>25</v>
      </c>
      <c r="O177" s="168">
        <v>25</v>
      </c>
      <c r="P177" s="170"/>
      <c r="Q177" s="171" t="s">
        <v>10</v>
      </c>
      <c r="R177" s="336"/>
      <c r="S177" s="90"/>
    </row>
    <row r="178" spans="1:21" s="215" customFormat="1" ht="21.95" customHeight="1" thickBot="1" x14ac:dyDescent="0.3">
      <c r="A178" s="176" t="s">
        <v>161</v>
      </c>
      <c r="B178" s="177"/>
      <c r="C178" s="177" t="s">
        <v>160</v>
      </c>
      <c r="D178" s="177"/>
      <c r="E178" s="177"/>
      <c r="F178" s="301"/>
      <c r="G178" s="179">
        <f>SUM(G177)</f>
        <v>0</v>
      </c>
      <c r="H178" s="180">
        <f>SUM(H177)</f>
        <v>29.6</v>
      </c>
      <c r="I178" s="182">
        <f>SUM(I177)</f>
        <v>25</v>
      </c>
      <c r="J178" s="181">
        <f>SUM(J176:J177)</f>
        <v>0</v>
      </c>
      <c r="K178" s="180">
        <f>SUM(K176:K177)</f>
        <v>25</v>
      </c>
      <c r="L178" s="181">
        <f>SUM(L176:L177)</f>
        <v>0</v>
      </c>
      <c r="M178" s="179">
        <f>SUM(M177)</f>
        <v>0</v>
      </c>
      <c r="N178" s="180">
        <f>SUM(N177)</f>
        <v>25</v>
      </c>
      <c r="O178" s="181">
        <f>SUM(O177)</f>
        <v>25</v>
      </c>
      <c r="P178" s="183">
        <f>SUM(P177)</f>
        <v>0</v>
      </c>
      <c r="Q178" s="184"/>
      <c r="R178" s="214"/>
      <c r="S178" s="214"/>
      <c r="T178" s="214"/>
      <c r="U178" s="214"/>
    </row>
    <row r="179" spans="1:21" s="215" customFormat="1" ht="21.95" customHeight="1" thickBot="1" x14ac:dyDescent="0.3">
      <c r="A179" s="185"/>
      <c r="B179" s="185"/>
      <c r="C179" s="185"/>
      <c r="D179" s="185"/>
      <c r="E179" s="185"/>
      <c r="F179" s="185"/>
      <c r="G179" s="216"/>
      <c r="H179" s="216"/>
      <c r="I179" s="216"/>
      <c r="J179" s="216"/>
      <c r="K179" s="216"/>
      <c r="L179" s="216"/>
      <c r="M179" s="216"/>
      <c r="N179" s="216"/>
      <c r="O179" s="216"/>
      <c r="P179" s="217"/>
      <c r="Q179" s="189"/>
      <c r="R179" s="214"/>
      <c r="S179" s="214"/>
      <c r="T179" s="214"/>
      <c r="U179" s="214"/>
    </row>
    <row r="180" spans="1:21" s="215" customFormat="1" ht="21.95" customHeight="1" x14ac:dyDescent="0.25">
      <c r="A180" s="258"/>
      <c r="B180" s="153"/>
      <c r="C180" s="153" t="s">
        <v>162</v>
      </c>
      <c r="D180" s="153"/>
      <c r="E180" s="153"/>
      <c r="F180" s="153"/>
      <c r="G180" s="355"/>
      <c r="H180" s="354"/>
      <c r="I180" s="356"/>
      <c r="J180" s="353"/>
      <c r="K180" s="354"/>
      <c r="L180" s="353"/>
      <c r="M180" s="355"/>
      <c r="N180" s="354"/>
      <c r="O180" s="353"/>
      <c r="P180" s="222"/>
      <c r="Q180" s="161"/>
      <c r="R180" s="214"/>
      <c r="S180" s="214"/>
      <c r="T180" s="214"/>
      <c r="U180" s="214"/>
    </row>
    <row r="181" spans="1:21" s="215" customFormat="1" ht="21.95" customHeight="1" x14ac:dyDescent="0.25">
      <c r="A181" s="261" t="s">
        <v>163</v>
      </c>
      <c r="B181" s="262" t="s">
        <v>36</v>
      </c>
      <c r="C181" s="262" t="s">
        <v>37</v>
      </c>
      <c r="D181" s="344"/>
      <c r="E181" s="344"/>
      <c r="F181" s="344"/>
      <c r="G181" s="239"/>
      <c r="H181" s="195"/>
      <c r="I181" s="290"/>
      <c r="J181" s="194"/>
      <c r="K181" s="195"/>
      <c r="L181" s="194"/>
      <c r="M181" s="239"/>
      <c r="N181" s="195"/>
      <c r="O181" s="194"/>
      <c r="P181" s="291"/>
      <c r="Q181" s="171" t="s">
        <v>164</v>
      </c>
      <c r="R181" s="214"/>
      <c r="S181" s="214"/>
      <c r="T181" s="214"/>
      <c r="U181" s="214"/>
    </row>
    <row r="182" spans="1:21" s="215" customFormat="1" ht="21.95" customHeight="1" x14ac:dyDescent="0.25">
      <c r="A182" s="261" t="s">
        <v>163</v>
      </c>
      <c r="B182" s="262" t="s">
        <v>18</v>
      </c>
      <c r="C182" s="262" t="s">
        <v>165</v>
      </c>
      <c r="D182" s="344"/>
      <c r="E182" s="344"/>
      <c r="F182" s="344"/>
      <c r="G182" s="239"/>
      <c r="H182" s="195"/>
      <c r="I182" s="290"/>
      <c r="J182" s="194"/>
      <c r="K182" s="195"/>
      <c r="L182" s="194"/>
      <c r="M182" s="239"/>
      <c r="N182" s="195"/>
      <c r="O182" s="194"/>
      <c r="P182" s="291"/>
      <c r="Q182" s="171"/>
      <c r="R182" s="214"/>
      <c r="S182" s="214"/>
      <c r="T182" s="214"/>
      <c r="U182" s="214"/>
    </row>
    <row r="183" spans="1:21" s="215" customFormat="1" ht="21.95" customHeight="1" x14ac:dyDescent="0.25">
      <c r="A183" s="261" t="s">
        <v>163</v>
      </c>
      <c r="B183" s="262" t="s">
        <v>21</v>
      </c>
      <c r="C183" s="262" t="s">
        <v>22</v>
      </c>
      <c r="D183" s="344"/>
      <c r="E183" s="344"/>
      <c r="F183" s="344"/>
      <c r="G183" s="239"/>
      <c r="H183" s="195"/>
      <c r="I183" s="290"/>
      <c r="J183" s="194"/>
      <c r="K183" s="195"/>
      <c r="L183" s="194"/>
      <c r="M183" s="239"/>
      <c r="N183" s="195"/>
      <c r="O183" s="194"/>
      <c r="P183" s="291"/>
      <c r="Q183" s="171"/>
      <c r="R183" s="214"/>
      <c r="S183" s="214"/>
      <c r="T183" s="214"/>
      <c r="U183" s="214"/>
    </row>
    <row r="184" spans="1:21" s="215" customFormat="1" ht="21.95" customHeight="1" x14ac:dyDescent="0.25">
      <c r="A184" s="261" t="s">
        <v>163</v>
      </c>
      <c r="B184" s="262" t="s">
        <v>90</v>
      </c>
      <c r="C184" s="262" t="s">
        <v>91</v>
      </c>
      <c r="D184" s="344"/>
      <c r="E184" s="344"/>
      <c r="F184" s="344"/>
      <c r="G184" s="239"/>
      <c r="H184" s="195"/>
      <c r="I184" s="290"/>
      <c r="J184" s="194"/>
      <c r="K184" s="195"/>
      <c r="L184" s="194"/>
      <c r="M184" s="239"/>
      <c r="N184" s="195"/>
      <c r="O184" s="194"/>
      <c r="P184" s="291"/>
      <c r="Q184" s="171"/>
      <c r="R184" s="214"/>
      <c r="S184" s="214"/>
      <c r="T184" s="214"/>
      <c r="U184" s="214"/>
    </row>
    <row r="185" spans="1:21" s="215" customFormat="1" ht="21.95" customHeight="1" thickBot="1" x14ac:dyDescent="0.3">
      <c r="A185" s="283" t="s">
        <v>163</v>
      </c>
      <c r="B185" s="177"/>
      <c r="C185" s="177" t="s">
        <v>162</v>
      </c>
      <c r="D185" s="177"/>
      <c r="E185" s="177"/>
      <c r="F185" s="177"/>
      <c r="G185" s="179"/>
      <c r="H185" s="180"/>
      <c r="I185" s="182"/>
      <c r="J185" s="181"/>
      <c r="K185" s="180"/>
      <c r="L185" s="181"/>
      <c r="M185" s="179"/>
      <c r="N185" s="180"/>
      <c r="O185" s="181"/>
      <c r="P185" s="183"/>
      <c r="Q185" s="184"/>
      <c r="R185" s="214"/>
      <c r="S185" s="214"/>
      <c r="T185" s="214"/>
      <c r="U185" s="214"/>
    </row>
    <row r="186" spans="1:21" s="215" customFormat="1" ht="21.95" customHeight="1" thickBot="1" x14ac:dyDescent="0.3">
      <c r="A186" s="185"/>
      <c r="B186" s="185"/>
      <c r="C186" s="185"/>
      <c r="D186" s="185"/>
      <c r="E186" s="185"/>
      <c r="F186" s="185"/>
      <c r="G186" s="216"/>
      <c r="H186" s="216"/>
      <c r="I186" s="216"/>
      <c r="J186" s="216"/>
      <c r="K186" s="216"/>
      <c r="L186" s="216"/>
      <c r="M186" s="216"/>
      <c r="N186" s="216"/>
      <c r="O186" s="216"/>
      <c r="P186" s="217"/>
      <c r="Q186" s="189"/>
      <c r="R186" s="214"/>
      <c r="S186" s="214"/>
      <c r="T186" s="214"/>
      <c r="U186" s="214"/>
    </row>
    <row r="187" spans="1:21" s="215" customFormat="1" ht="21.95" customHeight="1" x14ac:dyDescent="0.25">
      <c r="A187" s="258"/>
      <c r="B187" s="153"/>
      <c r="C187" s="153" t="s">
        <v>166</v>
      </c>
      <c r="D187" s="153"/>
      <c r="E187" s="153"/>
      <c r="F187" s="153"/>
      <c r="G187" s="220"/>
      <c r="H187" s="219"/>
      <c r="I187" s="220"/>
      <c r="J187" s="218"/>
      <c r="K187" s="220"/>
      <c r="L187" s="221"/>
      <c r="M187" s="220"/>
      <c r="N187" s="219"/>
      <c r="O187" s="220"/>
      <c r="P187" s="222"/>
      <c r="Q187" s="161"/>
      <c r="R187" s="214"/>
      <c r="S187" s="214"/>
      <c r="T187" s="214"/>
      <c r="U187" s="214"/>
    </row>
    <row r="188" spans="1:21" s="215" customFormat="1" ht="21.95" customHeight="1" x14ac:dyDescent="0.2">
      <c r="A188" s="303" t="s">
        <v>353</v>
      </c>
      <c r="B188" s="234" t="s">
        <v>84</v>
      </c>
      <c r="C188" s="234" t="s">
        <v>85</v>
      </c>
      <c r="D188" s="234"/>
      <c r="E188" s="234"/>
      <c r="F188" s="234"/>
      <c r="G188" s="236"/>
      <c r="H188" s="237"/>
      <c r="I188" s="236"/>
      <c r="J188" s="238"/>
      <c r="K188" s="236"/>
      <c r="L188" s="304"/>
      <c r="M188" s="236">
        <v>0</v>
      </c>
      <c r="N188" s="237">
        <v>0.3</v>
      </c>
      <c r="O188" s="236">
        <v>0.23</v>
      </c>
      <c r="P188" s="240">
        <v>0.3</v>
      </c>
      <c r="Q188" s="241"/>
      <c r="R188" s="214"/>
      <c r="S188" s="214"/>
      <c r="T188" s="214"/>
      <c r="U188" s="214"/>
    </row>
    <row r="189" spans="1:21" s="215" customFormat="1" ht="21.95" customHeight="1" x14ac:dyDescent="0.2">
      <c r="A189" s="261" t="s">
        <v>167</v>
      </c>
      <c r="B189" s="262" t="s">
        <v>21</v>
      </c>
      <c r="C189" s="262" t="s">
        <v>22</v>
      </c>
      <c r="D189" s="262"/>
      <c r="E189" s="262"/>
      <c r="F189" s="262"/>
      <c r="G189" s="194">
        <v>17.5</v>
      </c>
      <c r="H189" s="195">
        <v>41.5</v>
      </c>
      <c r="I189" s="194">
        <v>41.49</v>
      </c>
      <c r="J189" s="239">
        <v>21</v>
      </c>
      <c r="K189" s="194">
        <v>24.6</v>
      </c>
      <c r="L189" s="290">
        <v>24.51</v>
      </c>
      <c r="M189" s="194">
        <v>25</v>
      </c>
      <c r="N189" s="195">
        <v>24.7</v>
      </c>
      <c r="O189" s="194">
        <v>23.21</v>
      </c>
      <c r="P189" s="291">
        <v>24.7</v>
      </c>
      <c r="Q189" s="171" t="s">
        <v>168</v>
      </c>
      <c r="R189" s="214"/>
      <c r="S189" s="214"/>
      <c r="T189" s="214"/>
      <c r="U189" s="214"/>
    </row>
    <row r="190" spans="1:21" s="215" customFormat="1" ht="21.95" customHeight="1" thickBot="1" x14ac:dyDescent="0.3">
      <c r="A190" s="283" t="s">
        <v>167</v>
      </c>
      <c r="B190" s="177"/>
      <c r="C190" s="177" t="s">
        <v>166</v>
      </c>
      <c r="D190" s="177"/>
      <c r="E190" s="177"/>
      <c r="F190" s="177"/>
      <c r="G190" s="181">
        <f>SUM(G189)</f>
        <v>17.5</v>
      </c>
      <c r="H190" s="180">
        <f>SUM(H189)</f>
        <v>41.5</v>
      </c>
      <c r="I190" s="181">
        <f>SUM(I189)</f>
        <v>41.49</v>
      </c>
      <c r="J190" s="179">
        <f>SUM(J187:J189)</f>
        <v>21</v>
      </c>
      <c r="K190" s="181">
        <f>SUM(K187:K189)</f>
        <v>24.6</v>
      </c>
      <c r="L190" s="182">
        <f>SUM(L187:L189)</f>
        <v>24.51</v>
      </c>
      <c r="M190" s="181">
        <f>SUM(M188:M189)</f>
        <v>25</v>
      </c>
      <c r="N190" s="180">
        <f>SUM(N188:N189)</f>
        <v>25</v>
      </c>
      <c r="O190" s="181">
        <f>SUM(O188:O189)</f>
        <v>23.44</v>
      </c>
      <c r="P190" s="183">
        <f>SUM(P188:P189)</f>
        <v>25</v>
      </c>
      <c r="Q190" s="184"/>
      <c r="R190" s="214"/>
      <c r="S190" s="214"/>
      <c r="T190" s="214"/>
      <c r="U190" s="214"/>
    </row>
    <row r="191" spans="1:21" s="215" customFormat="1" ht="21.95" customHeight="1" thickBot="1" x14ac:dyDescent="0.3">
      <c r="A191" s="185"/>
      <c r="B191" s="185"/>
      <c r="C191" s="185"/>
      <c r="D191" s="185"/>
      <c r="E191" s="185"/>
      <c r="F191" s="185"/>
      <c r="G191" s="216"/>
      <c r="H191" s="216"/>
      <c r="I191" s="216"/>
      <c r="J191" s="216"/>
      <c r="K191" s="216"/>
      <c r="L191" s="216"/>
      <c r="M191" s="216"/>
      <c r="N191" s="216"/>
      <c r="O191" s="216"/>
      <c r="P191" s="217"/>
      <c r="Q191" s="189"/>
      <c r="R191" s="214"/>
      <c r="S191" s="214"/>
      <c r="T191" s="214"/>
      <c r="U191" s="214"/>
    </row>
    <row r="192" spans="1:21" s="215" customFormat="1" ht="21.95" customHeight="1" x14ac:dyDescent="0.25">
      <c r="A192" s="258"/>
      <c r="B192" s="153"/>
      <c r="C192" s="153" t="s">
        <v>169</v>
      </c>
      <c r="D192" s="153"/>
      <c r="E192" s="153"/>
      <c r="F192" s="197"/>
      <c r="G192" s="220"/>
      <c r="H192" s="219"/>
      <c r="I192" s="221"/>
      <c r="J192" s="220"/>
      <c r="K192" s="219"/>
      <c r="L192" s="221"/>
      <c r="M192" s="220"/>
      <c r="N192" s="219"/>
      <c r="O192" s="221"/>
      <c r="P192" s="357"/>
      <c r="Q192" s="161"/>
      <c r="R192" s="214"/>
      <c r="S192" s="214"/>
      <c r="T192" s="214"/>
      <c r="U192" s="214"/>
    </row>
    <row r="193" spans="1:21" s="215" customFormat="1" ht="21.95" customHeight="1" x14ac:dyDescent="0.2">
      <c r="A193" s="303" t="s">
        <v>170</v>
      </c>
      <c r="B193" s="234" t="s">
        <v>16</v>
      </c>
      <c r="C193" s="234" t="s">
        <v>129</v>
      </c>
      <c r="D193" s="234"/>
      <c r="E193" s="234"/>
      <c r="F193" s="308"/>
      <c r="G193" s="236"/>
      <c r="H193" s="237"/>
      <c r="I193" s="304"/>
      <c r="J193" s="236"/>
      <c r="K193" s="237"/>
      <c r="L193" s="304"/>
      <c r="M193" s="236"/>
      <c r="N193" s="237"/>
      <c r="O193" s="304"/>
      <c r="P193" s="358"/>
      <c r="Q193" s="241"/>
      <c r="R193" s="214"/>
      <c r="S193" s="214"/>
      <c r="T193" s="214"/>
      <c r="U193" s="214"/>
    </row>
    <row r="194" spans="1:21" s="215" customFormat="1" ht="21.95" customHeight="1" x14ac:dyDescent="0.2">
      <c r="A194" s="303" t="s">
        <v>170</v>
      </c>
      <c r="B194" s="234" t="s">
        <v>84</v>
      </c>
      <c r="C194" s="234" t="s">
        <v>85</v>
      </c>
      <c r="D194" s="234"/>
      <c r="E194" s="234"/>
      <c r="F194" s="308"/>
      <c r="G194" s="236">
        <v>0</v>
      </c>
      <c r="H194" s="237">
        <v>13.9</v>
      </c>
      <c r="I194" s="304">
        <v>13.8</v>
      </c>
      <c r="J194" s="236">
        <v>14</v>
      </c>
      <c r="K194" s="237">
        <v>14.9</v>
      </c>
      <c r="L194" s="304">
        <v>14.84</v>
      </c>
      <c r="M194" s="236">
        <v>15</v>
      </c>
      <c r="N194" s="237">
        <v>15.6</v>
      </c>
      <c r="O194" s="304">
        <v>15.54</v>
      </c>
      <c r="P194" s="358">
        <v>16</v>
      </c>
      <c r="Q194" s="241" t="s">
        <v>171</v>
      </c>
      <c r="R194" s="214"/>
      <c r="S194" s="214"/>
      <c r="T194" s="214"/>
      <c r="U194" s="214"/>
    </row>
    <row r="195" spans="1:21" s="215" customFormat="1" ht="25.5" customHeight="1" x14ac:dyDescent="0.2">
      <c r="A195" s="261" t="s">
        <v>170</v>
      </c>
      <c r="B195" s="262" t="s">
        <v>11</v>
      </c>
      <c r="C195" s="262" t="s">
        <v>172</v>
      </c>
      <c r="D195" s="262"/>
      <c r="E195" s="262"/>
      <c r="F195" s="289"/>
      <c r="G195" s="194"/>
      <c r="H195" s="195"/>
      <c r="I195" s="290"/>
      <c r="J195" s="194"/>
      <c r="K195" s="195"/>
      <c r="L195" s="290"/>
      <c r="M195" s="194"/>
      <c r="N195" s="195"/>
      <c r="O195" s="290"/>
      <c r="P195" s="359"/>
      <c r="Q195" s="360" t="s">
        <v>173</v>
      </c>
      <c r="R195" s="214"/>
      <c r="S195" s="214"/>
      <c r="T195" s="214"/>
      <c r="U195" s="214"/>
    </row>
    <row r="196" spans="1:21" s="215" customFormat="1" ht="23.25" customHeight="1" x14ac:dyDescent="0.2">
      <c r="A196" s="292" t="s">
        <v>170</v>
      </c>
      <c r="B196" s="133" t="s">
        <v>187</v>
      </c>
      <c r="C196" s="163" t="s">
        <v>188</v>
      </c>
      <c r="D196" s="293"/>
      <c r="E196" s="293"/>
      <c r="F196" s="295"/>
      <c r="G196" s="298"/>
      <c r="H196" s="297"/>
      <c r="I196" s="299"/>
      <c r="J196" s="298">
        <v>0</v>
      </c>
      <c r="K196" s="297">
        <v>3900</v>
      </c>
      <c r="L196" s="299">
        <v>0</v>
      </c>
      <c r="M196" s="298">
        <v>0</v>
      </c>
      <c r="N196" s="297">
        <v>3900</v>
      </c>
      <c r="O196" s="299">
        <v>0</v>
      </c>
      <c r="P196" s="361"/>
      <c r="Q196" s="362" t="s">
        <v>322</v>
      </c>
      <c r="R196" s="214"/>
      <c r="S196" s="214"/>
      <c r="T196" s="214"/>
      <c r="U196" s="214"/>
    </row>
    <row r="197" spans="1:21" s="215" customFormat="1" ht="21.95" customHeight="1" thickBot="1" x14ac:dyDescent="0.3">
      <c r="A197" s="283" t="s">
        <v>170</v>
      </c>
      <c r="B197" s="177"/>
      <c r="C197" s="324" t="s">
        <v>169</v>
      </c>
      <c r="D197" s="177"/>
      <c r="E197" s="177"/>
      <c r="F197" s="301"/>
      <c r="G197" s="181">
        <f>SUM(G193:G196)</f>
        <v>0</v>
      </c>
      <c r="H197" s="180">
        <f>SUM(H194:H196)</f>
        <v>13.9</v>
      </c>
      <c r="I197" s="182">
        <f>SUM(I194:I196)</f>
        <v>13.8</v>
      </c>
      <c r="J197" s="181">
        <f>SUM(J193:J196)</f>
        <v>14</v>
      </c>
      <c r="K197" s="180">
        <f>SUM(K193:K196)</f>
        <v>3914.9</v>
      </c>
      <c r="L197" s="182">
        <f>SUM(L194:L196)</f>
        <v>14.84</v>
      </c>
      <c r="M197" s="181">
        <f>SUM(M193:M196)</f>
        <v>15</v>
      </c>
      <c r="N197" s="180">
        <f>SUM(N193:N196)</f>
        <v>3915.6</v>
      </c>
      <c r="O197" s="182">
        <f>SUM(O193:O196)</f>
        <v>15.54</v>
      </c>
      <c r="P197" s="363">
        <f>SUM(P193:P196)</f>
        <v>16</v>
      </c>
      <c r="Q197" s="184"/>
      <c r="R197" s="214"/>
      <c r="S197" s="214"/>
      <c r="T197" s="214"/>
      <c r="U197" s="214"/>
    </row>
    <row r="198" spans="1:21" s="214" customFormat="1" ht="25.5" customHeight="1" thickBot="1" x14ac:dyDescent="0.3">
      <c r="A198" s="185"/>
      <c r="B198" s="185"/>
      <c r="C198" s="185"/>
      <c r="D198" s="185"/>
      <c r="E198" s="185"/>
      <c r="F198" s="185"/>
      <c r="G198" s="216"/>
      <c r="H198" s="216"/>
      <c r="I198" s="216"/>
      <c r="J198" s="216"/>
      <c r="K198" s="216"/>
      <c r="L198" s="216"/>
      <c r="M198" s="216"/>
      <c r="N198" s="216"/>
      <c r="O198" s="216"/>
      <c r="P198" s="217"/>
      <c r="Q198" s="189"/>
    </row>
    <row r="199" spans="1:21" s="215" customFormat="1" ht="21.95" customHeight="1" x14ac:dyDescent="0.25">
      <c r="A199" s="258"/>
      <c r="B199" s="153"/>
      <c r="C199" s="153" t="s">
        <v>174</v>
      </c>
      <c r="D199" s="153"/>
      <c r="E199" s="153"/>
      <c r="F199" s="197"/>
      <c r="G199" s="218"/>
      <c r="H199" s="219"/>
      <c r="I199" s="221"/>
      <c r="J199" s="220"/>
      <c r="K199" s="219"/>
      <c r="L199" s="220"/>
      <c r="M199" s="218"/>
      <c r="N199" s="219"/>
      <c r="O199" s="220"/>
      <c r="P199" s="222"/>
      <c r="Q199" s="161"/>
      <c r="R199" s="214"/>
      <c r="S199" s="214"/>
      <c r="T199" s="214"/>
      <c r="U199" s="214"/>
    </row>
    <row r="200" spans="1:21" s="243" customFormat="1" ht="21.95" customHeight="1" x14ac:dyDescent="0.2">
      <c r="A200" s="303" t="s">
        <v>175</v>
      </c>
      <c r="B200" s="234" t="s">
        <v>176</v>
      </c>
      <c r="C200" s="234" t="s">
        <v>177</v>
      </c>
      <c r="D200" s="234"/>
      <c r="E200" s="234"/>
      <c r="F200" s="308"/>
      <c r="G200" s="239"/>
      <c r="H200" s="195"/>
      <c r="I200" s="290"/>
      <c r="J200" s="194"/>
      <c r="K200" s="195"/>
      <c r="L200" s="194"/>
      <c r="M200" s="239"/>
      <c r="N200" s="195"/>
      <c r="O200" s="194"/>
      <c r="P200" s="291"/>
      <c r="Q200" s="264"/>
      <c r="R200" s="242"/>
      <c r="S200" s="242"/>
      <c r="T200" s="242"/>
      <c r="U200" s="242"/>
    </row>
    <row r="201" spans="1:21" s="243" customFormat="1" ht="21.95" customHeight="1" x14ac:dyDescent="0.2">
      <c r="A201" s="303" t="s">
        <v>175</v>
      </c>
      <c r="B201" s="234" t="s">
        <v>51</v>
      </c>
      <c r="C201" s="234" t="s">
        <v>52</v>
      </c>
      <c r="D201" s="234"/>
      <c r="E201" s="234"/>
      <c r="F201" s="308"/>
      <c r="G201" s="239"/>
      <c r="H201" s="195"/>
      <c r="I201" s="290"/>
      <c r="J201" s="194">
        <v>0</v>
      </c>
      <c r="K201" s="195">
        <v>32</v>
      </c>
      <c r="L201" s="194">
        <v>32</v>
      </c>
      <c r="M201" s="239"/>
      <c r="N201" s="195"/>
      <c r="O201" s="194"/>
      <c r="P201" s="291"/>
      <c r="Q201" s="264"/>
      <c r="R201" s="242"/>
      <c r="S201" s="242"/>
      <c r="T201" s="242"/>
      <c r="U201" s="242"/>
    </row>
    <row r="202" spans="1:21" ht="27" customHeight="1" x14ac:dyDescent="0.2">
      <c r="A202" s="268" t="s">
        <v>175</v>
      </c>
      <c r="B202" s="163" t="s">
        <v>16</v>
      </c>
      <c r="C202" s="163" t="s">
        <v>50</v>
      </c>
      <c r="D202" s="163"/>
      <c r="E202" s="163"/>
      <c r="F202" s="162"/>
      <c r="G202" s="254">
        <v>45</v>
      </c>
      <c r="H202" s="255">
        <v>45</v>
      </c>
      <c r="I202" s="271">
        <v>0</v>
      </c>
      <c r="J202" s="187">
        <v>20</v>
      </c>
      <c r="K202" s="255">
        <v>21</v>
      </c>
      <c r="L202" s="187">
        <v>20.76</v>
      </c>
      <c r="M202" s="254">
        <v>20</v>
      </c>
      <c r="N202" s="255">
        <v>20</v>
      </c>
      <c r="O202" s="187">
        <v>0</v>
      </c>
      <c r="P202" s="256">
        <v>50</v>
      </c>
      <c r="Q202" s="286" t="s">
        <v>178</v>
      </c>
      <c r="R202" s="231"/>
      <c r="S202" s="231"/>
    </row>
    <row r="203" spans="1:21" ht="21.75" customHeight="1" x14ac:dyDescent="0.2">
      <c r="A203" s="268" t="s">
        <v>175</v>
      </c>
      <c r="B203" s="163" t="s">
        <v>18</v>
      </c>
      <c r="C203" s="163" t="s">
        <v>19</v>
      </c>
      <c r="D203" s="163"/>
      <c r="E203" s="163"/>
      <c r="F203" s="162"/>
      <c r="G203" s="166">
        <v>25</v>
      </c>
      <c r="H203" s="167">
        <v>25</v>
      </c>
      <c r="I203" s="169">
        <v>15.93</v>
      </c>
      <c r="J203" s="168">
        <v>29</v>
      </c>
      <c r="K203" s="167">
        <v>28</v>
      </c>
      <c r="L203" s="168">
        <v>15.93</v>
      </c>
      <c r="M203" s="166">
        <v>29</v>
      </c>
      <c r="N203" s="167">
        <v>29</v>
      </c>
      <c r="O203" s="168">
        <v>24.95</v>
      </c>
      <c r="P203" s="170">
        <v>29</v>
      </c>
      <c r="Q203" s="364" t="s">
        <v>179</v>
      </c>
      <c r="R203" s="90"/>
      <c r="S203" s="90"/>
    </row>
    <row r="204" spans="1:21" ht="21.95" customHeight="1" x14ac:dyDescent="0.2">
      <c r="A204" s="268" t="s">
        <v>175</v>
      </c>
      <c r="B204" s="163" t="s">
        <v>147</v>
      </c>
      <c r="C204" s="163" t="s">
        <v>180</v>
      </c>
      <c r="D204" s="163"/>
      <c r="E204" s="163"/>
      <c r="F204" s="162"/>
      <c r="G204" s="166"/>
      <c r="H204" s="167"/>
      <c r="I204" s="169"/>
      <c r="J204" s="168"/>
      <c r="K204" s="167"/>
      <c r="L204" s="168"/>
      <c r="M204" s="166"/>
      <c r="N204" s="167"/>
      <c r="O204" s="168"/>
      <c r="P204" s="170"/>
      <c r="Q204" s="171"/>
      <c r="R204" s="90"/>
      <c r="S204" s="90"/>
    </row>
    <row r="205" spans="1:21" ht="36" customHeight="1" x14ac:dyDescent="0.2">
      <c r="A205" s="268" t="s">
        <v>175</v>
      </c>
      <c r="B205" s="163" t="s">
        <v>117</v>
      </c>
      <c r="C205" s="163" t="s">
        <v>118</v>
      </c>
      <c r="D205" s="163"/>
      <c r="E205" s="163"/>
      <c r="F205" s="162"/>
      <c r="G205" s="166">
        <v>538</v>
      </c>
      <c r="H205" s="167">
        <v>538</v>
      </c>
      <c r="I205" s="169">
        <v>537.25</v>
      </c>
      <c r="J205" s="168">
        <v>538</v>
      </c>
      <c r="K205" s="167">
        <v>538</v>
      </c>
      <c r="L205" s="168">
        <v>537.24</v>
      </c>
      <c r="M205" s="166">
        <v>538</v>
      </c>
      <c r="N205" s="167">
        <v>543.5</v>
      </c>
      <c r="O205" s="168">
        <v>543.42999999999995</v>
      </c>
      <c r="P205" s="170">
        <v>545</v>
      </c>
      <c r="Q205" s="175" t="s">
        <v>181</v>
      </c>
      <c r="R205" s="90"/>
      <c r="S205" s="90"/>
    </row>
    <row r="206" spans="1:21" ht="21.95" customHeight="1" x14ac:dyDescent="0.2">
      <c r="A206" s="268" t="s">
        <v>175</v>
      </c>
      <c r="B206" s="163" t="s">
        <v>119</v>
      </c>
      <c r="C206" s="163" t="s">
        <v>120</v>
      </c>
      <c r="D206" s="163"/>
      <c r="E206" s="163"/>
      <c r="F206" s="162"/>
      <c r="G206" s="166">
        <v>200</v>
      </c>
      <c r="H206" s="167">
        <v>230.8</v>
      </c>
      <c r="I206" s="169">
        <v>230.76</v>
      </c>
      <c r="J206" s="168">
        <v>250</v>
      </c>
      <c r="K206" s="167">
        <v>245</v>
      </c>
      <c r="L206" s="168">
        <v>229.79</v>
      </c>
      <c r="M206" s="166">
        <v>250</v>
      </c>
      <c r="N206" s="167">
        <v>250</v>
      </c>
      <c r="O206" s="168">
        <v>163.36000000000001</v>
      </c>
      <c r="P206" s="170">
        <v>200</v>
      </c>
      <c r="Q206" s="171" t="s">
        <v>355</v>
      </c>
      <c r="R206" s="90"/>
      <c r="S206" s="90"/>
    </row>
    <row r="207" spans="1:21" ht="63.75" customHeight="1" x14ac:dyDescent="0.2">
      <c r="A207" s="268" t="s">
        <v>175</v>
      </c>
      <c r="B207" s="163" t="s">
        <v>21</v>
      </c>
      <c r="C207" s="163" t="s">
        <v>22</v>
      </c>
      <c r="D207" s="163"/>
      <c r="E207" s="163"/>
      <c r="F207" s="162"/>
      <c r="G207" s="166">
        <v>500</v>
      </c>
      <c r="H207" s="167">
        <v>381.8</v>
      </c>
      <c r="I207" s="169">
        <v>0</v>
      </c>
      <c r="J207" s="168">
        <v>400</v>
      </c>
      <c r="K207" s="167">
        <v>380.8</v>
      </c>
      <c r="L207" s="168">
        <v>14.68</v>
      </c>
      <c r="M207" s="166">
        <v>400</v>
      </c>
      <c r="N207" s="167">
        <v>393.5</v>
      </c>
      <c r="O207" s="168">
        <v>11.62</v>
      </c>
      <c r="P207" s="170">
        <v>600</v>
      </c>
      <c r="Q207" s="365" t="s">
        <v>354</v>
      </c>
      <c r="R207" s="231"/>
      <c r="S207" s="231"/>
    </row>
    <row r="208" spans="1:21" ht="23.25" customHeight="1" x14ac:dyDescent="0.2">
      <c r="A208" s="268" t="s">
        <v>175</v>
      </c>
      <c r="B208" s="163" t="s">
        <v>54</v>
      </c>
      <c r="C208" s="163" t="s">
        <v>55</v>
      </c>
      <c r="D208" s="163"/>
      <c r="E208" s="163"/>
      <c r="F208" s="162"/>
      <c r="G208" s="254">
        <v>100</v>
      </c>
      <c r="H208" s="255">
        <v>100</v>
      </c>
      <c r="I208" s="271">
        <v>0</v>
      </c>
      <c r="J208" s="187"/>
      <c r="K208" s="255"/>
      <c r="L208" s="187"/>
      <c r="M208" s="254">
        <v>0</v>
      </c>
      <c r="N208" s="255">
        <v>10.3</v>
      </c>
      <c r="O208" s="187">
        <v>10.29</v>
      </c>
      <c r="P208" s="256"/>
      <c r="Q208" s="286"/>
      <c r="R208" s="366"/>
      <c r="S208" s="366"/>
    </row>
    <row r="209" spans="1:21" ht="21.95" customHeight="1" x14ac:dyDescent="0.2">
      <c r="A209" s="268" t="s">
        <v>175</v>
      </c>
      <c r="B209" s="163" t="s">
        <v>90</v>
      </c>
      <c r="C209" s="163" t="s">
        <v>91</v>
      </c>
      <c r="D209" s="133"/>
      <c r="E209" s="133"/>
      <c r="F209" s="316"/>
      <c r="G209" s="225">
        <v>8</v>
      </c>
      <c r="H209" s="226">
        <v>8</v>
      </c>
      <c r="I209" s="228">
        <v>0.21</v>
      </c>
      <c r="J209" s="227">
        <v>8</v>
      </c>
      <c r="K209" s="226">
        <v>8</v>
      </c>
      <c r="L209" s="227">
        <v>0</v>
      </c>
      <c r="M209" s="225">
        <v>8</v>
      </c>
      <c r="N209" s="226">
        <v>9</v>
      </c>
      <c r="O209" s="227">
        <v>8.81</v>
      </c>
      <c r="P209" s="229">
        <v>10</v>
      </c>
      <c r="Q209" s="171"/>
      <c r="R209" s="90"/>
      <c r="S209" s="90"/>
    </row>
    <row r="210" spans="1:21" ht="21.95" customHeight="1" x14ac:dyDescent="0.2">
      <c r="A210" s="268" t="s">
        <v>175</v>
      </c>
      <c r="B210" s="163" t="s">
        <v>92</v>
      </c>
      <c r="C210" s="163" t="s">
        <v>93</v>
      </c>
      <c r="D210" s="133"/>
      <c r="E210" s="133"/>
      <c r="F210" s="316"/>
      <c r="G210" s="225">
        <v>10</v>
      </c>
      <c r="H210" s="226">
        <v>10</v>
      </c>
      <c r="I210" s="228">
        <v>10</v>
      </c>
      <c r="J210" s="227">
        <v>10</v>
      </c>
      <c r="K210" s="226">
        <v>10</v>
      </c>
      <c r="L210" s="227">
        <v>10</v>
      </c>
      <c r="M210" s="225">
        <v>10</v>
      </c>
      <c r="N210" s="226">
        <v>10</v>
      </c>
      <c r="O210" s="227">
        <v>0</v>
      </c>
      <c r="P210" s="229">
        <v>10</v>
      </c>
      <c r="Q210" s="171" t="s">
        <v>182</v>
      </c>
      <c r="R210" s="90"/>
      <c r="S210" s="90"/>
    </row>
    <row r="211" spans="1:21" ht="21.95" customHeight="1" x14ac:dyDescent="0.2">
      <c r="A211" s="268" t="s">
        <v>175</v>
      </c>
      <c r="B211" s="163" t="s">
        <v>356</v>
      </c>
      <c r="C211" s="163" t="s">
        <v>357</v>
      </c>
      <c r="D211" s="133"/>
      <c r="E211" s="133"/>
      <c r="F211" s="316"/>
      <c r="G211" s="225"/>
      <c r="H211" s="226"/>
      <c r="I211" s="228"/>
      <c r="J211" s="227"/>
      <c r="K211" s="226"/>
      <c r="L211" s="227"/>
      <c r="M211" s="225">
        <v>0</v>
      </c>
      <c r="N211" s="226">
        <v>5.4</v>
      </c>
      <c r="O211" s="227">
        <v>5.3</v>
      </c>
      <c r="P211" s="229"/>
      <c r="Q211" s="171" t="s">
        <v>358</v>
      </c>
      <c r="R211" s="90"/>
      <c r="S211" s="90"/>
    </row>
    <row r="212" spans="1:21" ht="21.95" customHeight="1" x14ac:dyDescent="0.2">
      <c r="A212" s="268" t="s">
        <v>175</v>
      </c>
      <c r="B212" s="163" t="s">
        <v>183</v>
      </c>
      <c r="C212" s="163" t="s">
        <v>184</v>
      </c>
      <c r="D212" s="133"/>
      <c r="E212" s="133"/>
      <c r="F212" s="316"/>
      <c r="G212" s="225">
        <v>0</v>
      </c>
      <c r="H212" s="226">
        <v>37.200000000000003</v>
      </c>
      <c r="I212" s="228">
        <v>36.130000000000003</v>
      </c>
      <c r="J212" s="227"/>
      <c r="K212" s="226"/>
      <c r="L212" s="227"/>
      <c r="M212" s="225">
        <v>0</v>
      </c>
      <c r="N212" s="226">
        <v>5</v>
      </c>
      <c r="O212" s="227">
        <v>5</v>
      </c>
      <c r="P212" s="229">
        <v>0</v>
      </c>
      <c r="Q212" s="171" t="s">
        <v>359</v>
      </c>
      <c r="R212" s="90"/>
      <c r="S212" s="90"/>
    </row>
    <row r="213" spans="1:21" ht="25.5" customHeight="1" x14ac:dyDescent="0.2">
      <c r="A213" s="268" t="s">
        <v>175</v>
      </c>
      <c r="B213" s="367" t="s">
        <v>185</v>
      </c>
      <c r="C213" s="163" t="s">
        <v>186</v>
      </c>
      <c r="D213" s="133"/>
      <c r="E213" s="133"/>
      <c r="F213" s="316"/>
      <c r="G213" s="166"/>
      <c r="H213" s="167"/>
      <c r="I213" s="169"/>
      <c r="J213" s="168"/>
      <c r="K213" s="167"/>
      <c r="L213" s="168"/>
      <c r="M213" s="166"/>
      <c r="N213" s="167"/>
      <c r="O213" s="168"/>
      <c r="P213" s="170">
        <v>0</v>
      </c>
      <c r="Q213" s="171"/>
      <c r="R213" s="90"/>
      <c r="S213" s="90"/>
    </row>
    <row r="214" spans="1:21" ht="25.5" customHeight="1" x14ac:dyDescent="0.2">
      <c r="A214" s="268" t="s">
        <v>175</v>
      </c>
      <c r="B214" s="367" t="s">
        <v>58</v>
      </c>
      <c r="C214" s="163" t="s">
        <v>59</v>
      </c>
      <c r="D214" s="133"/>
      <c r="E214" s="133"/>
      <c r="F214" s="316"/>
      <c r="G214" s="166"/>
      <c r="H214" s="167"/>
      <c r="I214" s="169"/>
      <c r="J214" s="168"/>
      <c r="K214" s="167"/>
      <c r="L214" s="168"/>
      <c r="M214" s="166">
        <v>0</v>
      </c>
      <c r="N214" s="167">
        <v>12</v>
      </c>
      <c r="O214" s="168">
        <v>11.9</v>
      </c>
      <c r="P214" s="170"/>
      <c r="Q214" s="171" t="s">
        <v>360</v>
      </c>
      <c r="R214" s="90"/>
      <c r="S214" s="90"/>
    </row>
    <row r="215" spans="1:21" ht="54.75" customHeight="1" x14ac:dyDescent="0.2">
      <c r="A215" s="268" t="s">
        <v>175</v>
      </c>
      <c r="B215" s="163" t="s">
        <v>11</v>
      </c>
      <c r="C215" s="163" t="s">
        <v>12</v>
      </c>
      <c r="D215" s="368"/>
      <c r="E215" s="368"/>
      <c r="F215" s="369"/>
      <c r="G215" s="370">
        <v>1350</v>
      </c>
      <c r="H215" s="371">
        <v>1283</v>
      </c>
      <c r="I215" s="373">
        <v>90.42</v>
      </c>
      <c r="J215" s="372">
        <v>1115</v>
      </c>
      <c r="K215" s="371">
        <v>1078.3</v>
      </c>
      <c r="L215" s="372">
        <v>106.69</v>
      </c>
      <c r="M215" s="370">
        <v>2225</v>
      </c>
      <c r="N215" s="371">
        <v>2225</v>
      </c>
      <c r="O215" s="372">
        <v>92.23</v>
      </c>
      <c r="P215" s="374">
        <v>2100</v>
      </c>
      <c r="Q215" s="375" t="s">
        <v>361</v>
      </c>
      <c r="R215" s="376"/>
      <c r="S215" s="376"/>
      <c r="T215" s="377"/>
      <c r="U215" s="377"/>
    </row>
    <row r="216" spans="1:21" ht="25.5" customHeight="1" x14ac:dyDescent="0.2">
      <c r="A216" s="268" t="s">
        <v>175</v>
      </c>
      <c r="B216" s="163" t="s">
        <v>187</v>
      </c>
      <c r="C216" s="163" t="s">
        <v>188</v>
      </c>
      <c r="D216" s="378"/>
      <c r="E216" s="378"/>
      <c r="F216" s="379"/>
      <c r="G216" s="380">
        <v>400</v>
      </c>
      <c r="H216" s="381">
        <v>400</v>
      </c>
      <c r="I216" s="383">
        <v>0</v>
      </c>
      <c r="J216" s="382"/>
      <c r="K216" s="381"/>
      <c r="L216" s="382"/>
      <c r="M216" s="380"/>
      <c r="N216" s="381"/>
      <c r="O216" s="382"/>
      <c r="P216" s="384"/>
      <c r="Q216" s="252" t="s">
        <v>189</v>
      </c>
      <c r="R216" s="376"/>
      <c r="S216" s="253"/>
      <c r="T216" s="377"/>
      <c r="U216" s="377"/>
    </row>
    <row r="217" spans="1:21" s="215" customFormat="1" ht="21.95" customHeight="1" thickBot="1" x14ac:dyDescent="0.3">
      <c r="A217" s="283" t="s">
        <v>175</v>
      </c>
      <c r="B217" s="177"/>
      <c r="C217" s="177" t="s">
        <v>174</v>
      </c>
      <c r="D217" s="177"/>
      <c r="E217" s="177"/>
      <c r="F217" s="301"/>
      <c r="G217" s="179">
        <f>SUM(G200:G216)</f>
        <v>3176</v>
      </c>
      <c r="H217" s="180">
        <f>SUM(H200:H216)</f>
        <v>3058.8</v>
      </c>
      <c r="I217" s="182">
        <f>SUM(I200:I216)</f>
        <v>920.69999999999993</v>
      </c>
      <c r="J217" s="181">
        <f>SUM(J199:J216)</f>
        <v>2370</v>
      </c>
      <c r="K217" s="180">
        <f>SUM(K200:K216)</f>
        <v>2341.1</v>
      </c>
      <c r="L217" s="181">
        <f>SUM(L200:L216)</f>
        <v>967.08999999999992</v>
      </c>
      <c r="M217" s="179">
        <f>SUM(M200:M216)</f>
        <v>3480</v>
      </c>
      <c r="N217" s="180">
        <f>SUM(N200:N216)</f>
        <v>3512.7</v>
      </c>
      <c r="O217" s="181">
        <f>SUM(O200:O216)</f>
        <v>876.88999999999987</v>
      </c>
      <c r="P217" s="183">
        <f>SUM(P202:P216)</f>
        <v>3544</v>
      </c>
      <c r="Q217" s="184"/>
      <c r="R217" s="214"/>
      <c r="S217" s="214"/>
      <c r="T217" s="214"/>
      <c r="U217" s="214"/>
    </row>
    <row r="218" spans="1:21" s="215" customFormat="1" ht="25.5" customHeight="1" thickBot="1" x14ac:dyDescent="0.3">
      <c r="A218" s="185"/>
      <c r="B218" s="185"/>
      <c r="C218" s="185"/>
      <c r="D218" s="185"/>
      <c r="E218" s="185"/>
      <c r="F218" s="185"/>
      <c r="G218" s="216"/>
      <c r="H218" s="216"/>
      <c r="I218" s="216"/>
      <c r="J218" s="216"/>
      <c r="K218" s="216"/>
      <c r="L218" s="216"/>
      <c r="M218" s="216"/>
      <c r="N218" s="216"/>
      <c r="O218" s="216"/>
      <c r="P218" s="217"/>
      <c r="Q218" s="189"/>
      <c r="R218" s="214"/>
      <c r="S218" s="214"/>
      <c r="T218" s="214"/>
      <c r="U218" s="214"/>
    </row>
    <row r="219" spans="1:21" s="215" customFormat="1" ht="21.95" customHeight="1" x14ac:dyDescent="0.25">
      <c r="A219" s="258"/>
      <c r="B219" s="153"/>
      <c r="C219" s="153" t="s">
        <v>190</v>
      </c>
      <c r="D219" s="153"/>
      <c r="E219" s="153"/>
      <c r="F219" s="197"/>
      <c r="G219" s="218"/>
      <c r="H219" s="219"/>
      <c r="I219" s="221"/>
      <c r="J219" s="220"/>
      <c r="K219" s="219"/>
      <c r="L219" s="220"/>
      <c r="M219" s="218"/>
      <c r="N219" s="219"/>
      <c r="O219" s="220"/>
      <c r="P219" s="222"/>
      <c r="Q219" s="161"/>
      <c r="R219" s="214"/>
      <c r="S219" s="214"/>
      <c r="T219" s="214"/>
      <c r="U219" s="214"/>
    </row>
    <row r="220" spans="1:21" s="79" customFormat="1" ht="21.95" customHeight="1" x14ac:dyDescent="0.2">
      <c r="A220" s="268" t="s">
        <v>191</v>
      </c>
      <c r="B220" s="163" t="s">
        <v>21</v>
      </c>
      <c r="C220" s="163" t="s">
        <v>22</v>
      </c>
      <c r="D220" s="163"/>
      <c r="E220" s="163"/>
      <c r="F220" s="162"/>
      <c r="G220" s="166">
        <v>40</v>
      </c>
      <c r="H220" s="167">
        <v>40</v>
      </c>
      <c r="I220" s="169">
        <v>39.200000000000003</v>
      </c>
      <c r="J220" s="168">
        <v>40</v>
      </c>
      <c r="K220" s="167">
        <v>40</v>
      </c>
      <c r="L220" s="168">
        <v>39.200000000000003</v>
      </c>
      <c r="M220" s="166">
        <v>40</v>
      </c>
      <c r="N220" s="167">
        <v>40</v>
      </c>
      <c r="O220" s="168">
        <v>39.200000000000003</v>
      </c>
      <c r="P220" s="170">
        <v>40</v>
      </c>
      <c r="Q220" s="171"/>
      <c r="R220" s="90"/>
      <c r="S220" s="90"/>
      <c r="T220" s="90"/>
      <c r="U220" s="90"/>
    </row>
    <row r="221" spans="1:21" s="215" customFormat="1" ht="21.95" customHeight="1" thickBot="1" x14ac:dyDescent="0.3">
      <c r="A221" s="283" t="s">
        <v>191</v>
      </c>
      <c r="B221" s="177"/>
      <c r="C221" s="177" t="s">
        <v>190</v>
      </c>
      <c r="D221" s="177"/>
      <c r="E221" s="177"/>
      <c r="F221" s="301"/>
      <c r="G221" s="179">
        <f t="shared" ref="G221:L221" si="8">SUM(G220)</f>
        <v>40</v>
      </c>
      <c r="H221" s="180">
        <f t="shared" si="8"/>
        <v>40</v>
      </c>
      <c r="I221" s="182">
        <f t="shared" si="8"/>
        <v>39.200000000000003</v>
      </c>
      <c r="J221" s="181">
        <f t="shared" si="8"/>
        <v>40</v>
      </c>
      <c r="K221" s="180">
        <f t="shared" si="8"/>
        <v>40</v>
      </c>
      <c r="L221" s="181">
        <f t="shared" si="8"/>
        <v>39.200000000000003</v>
      </c>
      <c r="M221" s="179">
        <f>SUM(M220)</f>
        <v>40</v>
      </c>
      <c r="N221" s="180">
        <f>SUM(N220)</f>
        <v>40</v>
      </c>
      <c r="O221" s="181">
        <f>SUM(O220)</f>
        <v>39.200000000000003</v>
      </c>
      <c r="P221" s="183">
        <f>SUM(P220:P220)</f>
        <v>40</v>
      </c>
      <c r="Q221" s="184"/>
      <c r="R221" s="214"/>
      <c r="S221" s="214"/>
      <c r="T221" s="214"/>
      <c r="U221" s="214"/>
    </row>
    <row r="222" spans="1:21" s="215" customFormat="1" ht="21.95" customHeight="1" thickBot="1" x14ac:dyDescent="0.3">
      <c r="A222" s="185"/>
      <c r="B222" s="185"/>
      <c r="C222" s="185"/>
      <c r="D222" s="185"/>
      <c r="E222" s="185"/>
      <c r="F222" s="185"/>
      <c r="G222" s="216"/>
      <c r="H222" s="216"/>
      <c r="I222" s="216"/>
      <c r="J222" s="216"/>
      <c r="K222" s="216"/>
      <c r="L222" s="216"/>
      <c r="M222" s="216"/>
      <c r="N222" s="216"/>
      <c r="O222" s="216"/>
      <c r="P222" s="217"/>
      <c r="Q222" s="189"/>
      <c r="R222" s="214"/>
      <c r="S222" s="214"/>
      <c r="T222" s="214"/>
      <c r="U222" s="214"/>
    </row>
    <row r="223" spans="1:21" s="215" customFormat="1" ht="21.95" customHeight="1" x14ac:dyDescent="0.25">
      <c r="A223" s="258"/>
      <c r="B223" s="153"/>
      <c r="C223" s="153" t="s">
        <v>192</v>
      </c>
      <c r="D223" s="153"/>
      <c r="E223" s="153"/>
      <c r="F223" s="197"/>
      <c r="G223" s="218"/>
      <c r="H223" s="219"/>
      <c r="I223" s="221"/>
      <c r="J223" s="220"/>
      <c r="K223" s="219"/>
      <c r="L223" s="220"/>
      <c r="M223" s="218"/>
      <c r="N223" s="219"/>
      <c r="O223" s="220"/>
      <c r="P223" s="222"/>
      <c r="Q223" s="385"/>
      <c r="R223" s="214"/>
      <c r="S223" s="214"/>
      <c r="T223" s="214"/>
      <c r="U223" s="214"/>
    </row>
    <row r="224" spans="1:21" ht="21.95" customHeight="1" x14ac:dyDescent="0.2">
      <c r="A224" s="268" t="s">
        <v>193</v>
      </c>
      <c r="B224" s="163" t="s">
        <v>21</v>
      </c>
      <c r="C224" s="163" t="s">
        <v>22</v>
      </c>
      <c r="D224" s="163"/>
      <c r="E224" s="163"/>
      <c r="F224" s="162"/>
      <c r="G224" s="166">
        <v>50</v>
      </c>
      <c r="H224" s="167">
        <v>42.7</v>
      </c>
      <c r="I224" s="169">
        <v>17.670000000000002</v>
      </c>
      <c r="J224" s="168">
        <v>30</v>
      </c>
      <c r="K224" s="167">
        <v>30</v>
      </c>
      <c r="L224" s="168">
        <v>22.95</v>
      </c>
      <c r="M224" s="166">
        <v>30</v>
      </c>
      <c r="N224" s="167">
        <v>57.5</v>
      </c>
      <c r="O224" s="168">
        <v>57.43</v>
      </c>
      <c r="P224" s="170">
        <v>55</v>
      </c>
      <c r="Q224" s="386" t="s">
        <v>194</v>
      </c>
      <c r="R224" s="90"/>
      <c r="S224" s="90"/>
    </row>
    <row r="225" spans="1:21" s="388" customFormat="1" ht="21.95" customHeight="1" thickBot="1" x14ac:dyDescent="0.3">
      <c r="A225" s="283" t="s">
        <v>193</v>
      </c>
      <c r="B225" s="177"/>
      <c r="C225" s="177" t="s">
        <v>192</v>
      </c>
      <c r="D225" s="177"/>
      <c r="E225" s="177"/>
      <c r="F225" s="301"/>
      <c r="G225" s="179">
        <f t="shared" ref="G225:L225" si="9">SUM(G224)</f>
        <v>50</v>
      </c>
      <c r="H225" s="180">
        <f t="shared" si="9"/>
        <v>42.7</v>
      </c>
      <c r="I225" s="182">
        <f t="shared" si="9"/>
        <v>17.670000000000002</v>
      </c>
      <c r="J225" s="181">
        <f t="shared" si="9"/>
        <v>30</v>
      </c>
      <c r="K225" s="180">
        <f t="shared" si="9"/>
        <v>30</v>
      </c>
      <c r="L225" s="181">
        <f t="shared" si="9"/>
        <v>22.95</v>
      </c>
      <c r="M225" s="179">
        <f>SUM(M224)</f>
        <v>30</v>
      </c>
      <c r="N225" s="180">
        <f>SUM(N224)</f>
        <v>57.5</v>
      </c>
      <c r="O225" s="181">
        <f>SUM(O224)</f>
        <v>57.43</v>
      </c>
      <c r="P225" s="183">
        <f>SUM(P224:P224)</f>
        <v>55</v>
      </c>
      <c r="Q225" s="387"/>
      <c r="R225" s="214"/>
      <c r="S225" s="214"/>
      <c r="T225" s="214"/>
      <c r="U225" s="214"/>
    </row>
    <row r="226" spans="1:21" s="214" customFormat="1" ht="25.5" customHeight="1" thickBot="1" x14ac:dyDescent="0.3">
      <c r="A226" s="185"/>
      <c r="B226" s="185"/>
      <c r="C226" s="185"/>
      <c r="D226" s="185"/>
      <c r="E226" s="185"/>
      <c r="F226" s="185"/>
      <c r="G226" s="216"/>
      <c r="H226" s="216"/>
      <c r="I226" s="216"/>
      <c r="J226" s="216"/>
      <c r="K226" s="216"/>
      <c r="L226" s="216"/>
      <c r="M226" s="216"/>
      <c r="N226" s="216"/>
      <c r="O226" s="216"/>
      <c r="P226" s="217"/>
      <c r="Q226" s="189"/>
    </row>
    <row r="227" spans="1:21" s="214" customFormat="1" ht="21.95" customHeight="1" x14ac:dyDescent="0.25">
      <c r="A227" s="258"/>
      <c r="B227" s="153"/>
      <c r="C227" s="153" t="s">
        <v>195</v>
      </c>
      <c r="D227" s="153"/>
      <c r="E227" s="153"/>
      <c r="F227" s="197"/>
      <c r="G227" s="218"/>
      <c r="H227" s="219"/>
      <c r="I227" s="221"/>
      <c r="J227" s="220"/>
      <c r="K227" s="219"/>
      <c r="L227" s="220"/>
      <c r="M227" s="218"/>
      <c r="N227" s="219"/>
      <c r="O227" s="220"/>
      <c r="P227" s="222"/>
      <c r="Q227" s="161"/>
    </row>
    <row r="228" spans="1:21" s="390" customFormat="1" ht="21.95" customHeight="1" x14ac:dyDescent="0.2">
      <c r="A228" s="268" t="s">
        <v>196</v>
      </c>
      <c r="B228" s="163" t="s">
        <v>21</v>
      </c>
      <c r="C228" s="163" t="s">
        <v>22</v>
      </c>
      <c r="D228" s="163"/>
      <c r="E228" s="163"/>
      <c r="F228" s="162"/>
      <c r="G228" s="254">
        <v>0</v>
      </c>
      <c r="H228" s="255">
        <v>7.3</v>
      </c>
      <c r="I228" s="271">
        <v>7.3</v>
      </c>
      <c r="J228" s="187">
        <v>10</v>
      </c>
      <c r="K228" s="255">
        <v>10</v>
      </c>
      <c r="L228" s="187">
        <v>4.87</v>
      </c>
      <c r="M228" s="254">
        <v>10</v>
      </c>
      <c r="N228" s="255">
        <v>10</v>
      </c>
      <c r="O228" s="187">
        <v>5.0999999999999996</v>
      </c>
      <c r="P228" s="256">
        <v>6</v>
      </c>
      <c r="Q228" s="272" t="s">
        <v>350</v>
      </c>
      <c r="R228" s="389"/>
      <c r="S228" s="90"/>
      <c r="T228" s="90"/>
      <c r="U228" s="90"/>
    </row>
    <row r="229" spans="1:21" s="215" customFormat="1" ht="21.95" customHeight="1" thickBot="1" x14ac:dyDescent="0.3">
      <c r="A229" s="283" t="s">
        <v>196</v>
      </c>
      <c r="B229" s="177"/>
      <c r="C229" s="177" t="s">
        <v>195</v>
      </c>
      <c r="D229" s="177"/>
      <c r="E229" s="177"/>
      <c r="F229" s="301"/>
      <c r="G229" s="179">
        <f t="shared" ref="G229:P229" si="10">SUM(G228)</f>
        <v>0</v>
      </c>
      <c r="H229" s="180">
        <f t="shared" si="10"/>
        <v>7.3</v>
      </c>
      <c r="I229" s="182">
        <f t="shared" si="10"/>
        <v>7.3</v>
      </c>
      <c r="J229" s="181">
        <f t="shared" si="10"/>
        <v>10</v>
      </c>
      <c r="K229" s="180">
        <f t="shared" si="10"/>
        <v>10</v>
      </c>
      <c r="L229" s="181">
        <f t="shared" si="10"/>
        <v>4.87</v>
      </c>
      <c r="M229" s="179">
        <f>SUM(M227:M228)</f>
        <v>10</v>
      </c>
      <c r="N229" s="180">
        <f>SUM(N227:N228)</f>
        <v>10</v>
      </c>
      <c r="O229" s="181">
        <f>SUM(O227:O228)</f>
        <v>5.0999999999999996</v>
      </c>
      <c r="P229" s="183">
        <f t="shared" si="10"/>
        <v>6</v>
      </c>
      <c r="Q229" s="184"/>
      <c r="R229" s="214"/>
      <c r="S229" s="214"/>
      <c r="T229" s="214"/>
      <c r="U229" s="214"/>
    </row>
    <row r="230" spans="1:21" s="215" customFormat="1" ht="25.5" customHeight="1" thickBot="1" x14ac:dyDescent="0.3">
      <c r="A230" s="185"/>
      <c r="B230" s="185"/>
      <c r="C230" s="185"/>
      <c r="D230" s="185"/>
      <c r="E230" s="185"/>
      <c r="F230" s="185"/>
      <c r="G230" s="216"/>
      <c r="H230" s="216"/>
      <c r="I230" s="216"/>
      <c r="J230" s="216"/>
      <c r="K230" s="216"/>
      <c r="L230" s="216"/>
      <c r="M230" s="216"/>
      <c r="N230" s="216"/>
      <c r="O230" s="216"/>
      <c r="P230" s="217"/>
      <c r="Q230" s="189"/>
      <c r="R230" s="214"/>
      <c r="S230" s="214"/>
      <c r="T230" s="214"/>
      <c r="U230" s="214"/>
    </row>
    <row r="231" spans="1:21" s="215" customFormat="1" ht="21.95" customHeight="1" x14ac:dyDescent="0.25">
      <c r="A231" s="258"/>
      <c r="B231" s="153"/>
      <c r="C231" s="153" t="s">
        <v>197</v>
      </c>
      <c r="D231" s="153"/>
      <c r="E231" s="153"/>
      <c r="F231" s="197"/>
      <c r="G231" s="218"/>
      <c r="H231" s="219"/>
      <c r="I231" s="221"/>
      <c r="J231" s="220"/>
      <c r="K231" s="219"/>
      <c r="L231" s="220"/>
      <c r="M231" s="218"/>
      <c r="N231" s="219"/>
      <c r="O231" s="220"/>
      <c r="P231" s="222"/>
      <c r="Q231" s="161"/>
      <c r="R231" s="214"/>
      <c r="S231" s="214"/>
      <c r="T231" s="214"/>
      <c r="U231" s="214"/>
    </row>
    <row r="232" spans="1:21" s="215" customFormat="1" ht="21.95" customHeight="1" x14ac:dyDescent="0.2">
      <c r="A232" s="303" t="s">
        <v>198</v>
      </c>
      <c r="B232" s="234" t="s">
        <v>36</v>
      </c>
      <c r="C232" s="234" t="s">
        <v>37</v>
      </c>
      <c r="D232" s="234"/>
      <c r="E232" s="234"/>
      <c r="F232" s="308"/>
      <c r="G232" s="238"/>
      <c r="H232" s="237"/>
      <c r="I232" s="304"/>
      <c r="J232" s="236"/>
      <c r="K232" s="237"/>
      <c r="L232" s="236"/>
      <c r="M232" s="238"/>
      <c r="N232" s="237"/>
      <c r="O232" s="236"/>
      <c r="P232" s="240"/>
      <c r="Q232" s="241"/>
      <c r="R232" s="214"/>
      <c r="S232" s="214"/>
      <c r="T232" s="214"/>
      <c r="U232" s="214"/>
    </row>
    <row r="233" spans="1:21" s="243" customFormat="1" ht="21.95" customHeight="1" x14ac:dyDescent="0.2">
      <c r="A233" s="273" t="s">
        <v>198</v>
      </c>
      <c r="B233" s="245" t="s">
        <v>199</v>
      </c>
      <c r="C233" s="245" t="s">
        <v>200</v>
      </c>
      <c r="D233" s="245"/>
      <c r="E233" s="245"/>
      <c r="F233" s="315"/>
      <c r="G233" s="247"/>
      <c r="H233" s="248"/>
      <c r="I233" s="277"/>
      <c r="J233" s="246"/>
      <c r="K233" s="248"/>
      <c r="L233" s="246"/>
      <c r="M233" s="247"/>
      <c r="N233" s="248"/>
      <c r="O233" s="246"/>
      <c r="P233" s="249"/>
      <c r="Q233" s="241"/>
      <c r="R233" s="242"/>
      <c r="S233" s="242"/>
      <c r="T233" s="242"/>
      <c r="U233" s="242"/>
    </row>
    <row r="234" spans="1:21" s="79" customFormat="1" ht="21.95" customHeight="1" x14ac:dyDescent="0.2">
      <c r="A234" s="268" t="s">
        <v>198</v>
      </c>
      <c r="B234" s="163" t="s">
        <v>16</v>
      </c>
      <c r="C234" s="163" t="s">
        <v>50</v>
      </c>
      <c r="D234" s="163"/>
      <c r="E234" s="163"/>
      <c r="F234" s="162"/>
      <c r="G234" s="166">
        <v>0</v>
      </c>
      <c r="H234" s="167">
        <v>2</v>
      </c>
      <c r="I234" s="169">
        <v>1.98</v>
      </c>
      <c r="J234" s="168">
        <v>2</v>
      </c>
      <c r="K234" s="167">
        <v>2</v>
      </c>
      <c r="L234" s="168">
        <v>0</v>
      </c>
      <c r="M234" s="166">
        <v>15</v>
      </c>
      <c r="N234" s="167">
        <v>15</v>
      </c>
      <c r="O234" s="168">
        <v>7.41</v>
      </c>
      <c r="P234" s="170">
        <v>5</v>
      </c>
      <c r="Q234" s="171"/>
      <c r="R234" s="336"/>
      <c r="S234" s="90"/>
      <c r="T234" s="90"/>
      <c r="U234" s="90"/>
    </row>
    <row r="235" spans="1:21" ht="21.95" customHeight="1" x14ac:dyDescent="0.2">
      <c r="A235" s="268" t="s">
        <v>198</v>
      </c>
      <c r="B235" s="163" t="s">
        <v>18</v>
      </c>
      <c r="C235" s="163" t="s">
        <v>19</v>
      </c>
      <c r="D235" s="163"/>
      <c r="E235" s="163"/>
      <c r="F235" s="162"/>
      <c r="G235" s="166">
        <v>15</v>
      </c>
      <c r="H235" s="167">
        <v>13</v>
      </c>
      <c r="I235" s="169">
        <v>12.9</v>
      </c>
      <c r="J235" s="168">
        <v>15</v>
      </c>
      <c r="K235" s="167">
        <v>15</v>
      </c>
      <c r="L235" s="168">
        <v>10.61</v>
      </c>
      <c r="M235" s="166">
        <v>15</v>
      </c>
      <c r="N235" s="167">
        <v>15</v>
      </c>
      <c r="O235" s="168">
        <v>13.22</v>
      </c>
      <c r="P235" s="170">
        <v>15</v>
      </c>
      <c r="Q235" s="171"/>
      <c r="R235" s="90"/>
      <c r="S235" s="90"/>
    </row>
    <row r="236" spans="1:21" ht="21.95" customHeight="1" x14ac:dyDescent="0.2">
      <c r="A236" s="268" t="s">
        <v>198</v>
      </c>
      <c r="B236" s="163" t="s">
        <v>147</v>
      </c>
      <c r="C236" s="163" t="s">
        <v>148</v>
      </c>
      <c r="D236" s="163"/>
      <c r="E236" s="163"/>
      <c r="F236" s="162"/>
      <c r="G236" s="166">
        <v>0</v>
      </c>
      <c r="H236" s="167">
        <v>5</v>
      </c>
      <c r="I236" s="169">
        <v>3.72</v>
      </c>
      <c r="J236" s="168">
        <v>0</v>
      </c>
      <c r="K236" s="167">
        <v>5</v>
      </c>
      <c r="L236" s="168">
        <v>1.28</v>
      </c>
      <c r="M236" s="166">
        <v>0</v>
      </c>
      <c r="N236" s="167">
        <v>2</v>
      </c>
      <c r="O236" s="168">
        <v>0.75</v>
      </c>
      <c r="P236" s="170">
        <v>2</v>
      </c>
      <c r="Q236" s="171"/>
      <c r="R236" s="90"/>
      <c r="S236" s="90"/>
    </row>
    <row r="237" spans="1:21" ht="56.25" customHeight="1" x14ac:dyDescent="0.2">
      <c r="A237" s="268" t="s">
        <v>198</v>
      </c>
      <c r="B237" s="163" t="s">
        <v>21</v>
      </c>
      <c r="C237" s="163" t="s">
        <v>22</v>
      </c>
      <c r="D237" s="163"/>
      <c r="E237" s="163"/>
      <c r="F237" s="162"/>
      <c r="G237" s="225">
        <v>300</v>
      </c>
      <c r="H237" s="226">
        <v>300</v>
      </c>
      <c r="I237" s="228">
        <v>126.85</v>
      </c>
      <c r="J237" s="227">
        <v>300</v>
      </c>
      <c r="K237" s="226">
        <v>295</v>
      </c>
      <c r="L237" s="227">
        <v>100.31</v>
      </c>
      <c r="M237" s="225">
        <v>287</v>
      </c>
      <c r="N237" s="226">
        <v>267.5</v>
      </c>
      <c r="O237" s="227">
        <v>224.45</v>
      </c>
      <c r="P237" s="170">
        <v>480</v>
      </c>
      <c r="Q237" s="391" t="s">
        <v>349</v>
      </c>
      <c r="R237" s="376"/>
      <c r="S237" s="90"/>
    </row>
    <row r="238" spans="1:21" ht="21.95" customHeight="1" x14ac:dyDescent="0.2">
      <c r="A238" s="268" t="s">
        <v>198</v>
      </c>
      <c r="B238" s="163" t="s">
        <v>54</v>
      </c>
      <c r="C238" s="163" t="s">
        <v>55</v>
      </c>
      <c r="D238" s="163"/>
      <c r="E238" s="163"/>
      <c r="F238" s="162"/>
      <c r="G238" s="166"/>
      <c r="H238" s="167"/>
      <c r="I238" s="169"/>
      <c r="J238" s="168"/>
      <c r="K238" s="167"/>
      <c r="L238" s="168"/>
      <c r="M238" s="166">
        <v>0</v>
      </c>
      <c r="N238" s="167">
        <v>55.9</v>
      </c>
      <c r="O238" s="168">
        <v>55.94</v>
      </c>
      <c r="P238" s="170"/>
      <c r="Q238" s="391"/>
      <c r="R238" s="376"/>
      <c r="S238" s="90"/>
    </row>
    <row r="239" spans="1:21" ht="21.95" customHeight="1" x14ac:dyDescent="0.2">
      <c r="A239" s="268" t="s">
        <v>198</v>
      </c>
      <c r="B239" s="163" t="s">
        <v>90</v>
      </c>
      <c r="C239" s="163" t="s">
        <v>91</v>
      </c>
      <c r="D239" s="163"/>
      <c r="E239" s="163"/>
      <c r="F239" s="162"/>
      <c r="G239" s="254">
        <v>5</v>
      </c>
      <c r="H239" s="255">
        <v>5</v>
      </c>
      <c r="I239" s="271">
        <v>4.88</v>
      </c>
      <c r="J239" s="187">
        <v>6</v>
      </c>
      <c r="K239" s="255">
        <v>6</v>
      </c>
      <c r="L239" s="187">
        <v>0</v>
      </c>
      <c r="M239" s="254">
        <v>5.5</v>
      </c>
      <c r="N239" s="255">
        <v>5.5</v>
      </c>
      <c r="O239" s="187">
        <v>0.53</v>
      </c>
      <c r="P239" s="256">
        <v>5</v>
      </c>
      <c r="Q239" s="392" t="s">
        <v>201</v>
      </c>
      <c r="R239" s="376"/>
      <c r="S239" s="90"/>
    </row>
    <row r="240" spans="1:21" ht="21.75" customHeight="1" x14ac:dyDescent="0.2">
      <c r="A240" s="287" t="s">
        <v>198</v>
      </c>
      <c r="B240" s="133" t="s">
        <v>135</v>
      </c>
      <c r="C240" s="133" t="s">
        <v>156</v>
      </c>
      <c r="D240" s="133"/>
      <c r="E240" s="133"/>
      <c r="F240" s="316"/>
      <c r="G240" s="225"/>
      <c r="H240" s="226"/>
      <c r="I240" s="228"/>
      <c r="J240" s="227"/>
      <c r="K240" s="226"/>
      <c r="L240" s="227"/>
      <c r="M240" s="225"/>
      <c r="N240" s="226"/>
      <c r="O240" s="227"/>
      <c r="P240" s="229"/>
      <c r="Q240" s="317"/>
      <c r="R240" s="90"/>
      <c r="S240" s="90"/>
    </row>
    <row r="241" spans="1:104" ht="21.75" customHeight="1" x14ac:dyDescent="0.2">
      <c r="A241" s="287" t="s">
        <v>198</v>
      </c>
      <c r="B241" s="133" t="s">
        <v>8</v>
      </c>
      <c r="C241" s="133" t="s">
        <v>202</v>
      </c>
      <c r="D241" s="133"/>
      <c r="E241" s="133"/>
      <c r="F241" s="316"/>
      <c r="G241" s="225">
        <v>0</v>
      </c>
      <c r="H241" s="226">
        <v>120</v>
      </c>
      <c r="I241" s="228">
        <v>120</v>
      </c>
      <c r="J241" s="227">
        <v>0</v>
      </c>
      <c r="K241" s="226">
        <v>135</v>
      </c>
      <c r="L241" s="227">
        <v>135</v>
      </c>
      <c r="M241" s="225">
        <v>0</v>
      </c>
      <c r="N241" s="226">
        <v>145</v>
      </c>
      <c r="O241" s="227">
        <v>145</v>
      </c>
      <c r="P241" s="229"/>
      <c r="Q241" s="288" t="s">
        <v>102</v>
      </c>
      <c r="R241" s="90"/>
      <c r="S241" s="90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</row>
    <row r="242" spans="1:104" s="388" customFormat="1" ht="21.95" customHeight="1" thickBot="1" x14ac:dyDescent="0.3">
      <c r="A242" s="283" t="s">
        <v>198</v>
      </c>
      <c r="B242" s="177"/>
      <c r="C242" s="177" t="s">
        <v>197</v>
      </c>
      <c r="D242" s="177"/>
      <c r="E242" s="177"/>
      <c r="F242" s="301"/>
      <c r="G242" s="179">
        <f>SUM(G232:G241)</f>
        <v>320</v>
      </c>
      <c r="H242" s="180">
        <f>SUM(H231:H241)</f>
        <v>445</v>
      </c>
      <c r="I242" s="182">
        <f>SUM(I231:I241)</f>
        <v>270.33</v>
      </c>
      <c r="J242" s="181">
        <f t="shared" ref="J242:O242" si="11">SUM(J232:J241)</f>
        <v>323</v>
      </c>
      <c r="K242" s="180">
        <f t="shared" si="11"/>
        <v>458</v>
      </c>
      <c r="L242" s="181">
        <f t="shared" si="11"/>
        <v>247.2</v>
      </c>
      <c r="M242" s="179">
        <f t="shared" si="11"/>
        <v>322.5</v>
      </c>
      <c r="N242" s="180">
        <f t="shared" si="11"/>
        <v>505.9</v>
      </c>
      <c r="O242" s="181">
        <f t="shared" si="11"/>
        <v>447.29999999999995</v>
      </c>
      <c r="P242" s="183">
        <f>SUM(P233:P241)</f>
        <v>507</v>
      </c>
      <c r="Q242" s="184"/>
      <c r="R242" s="214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14"/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  <c r="BI242" s="214"/>
      <c r="BJ242" s="214"/>
      <c r="BK242" s="214"/>
      <c r="BL242" s="214"/>
      <c r="BM242" s="214"/>
      <c r="BN242" s="214"/>
      <c r="BO242" s="214"/>
      <c r="BP242" s="214"/>
      <c r="BQ242" s="214"/>
      <c r="BR242" s="214"/>
      <c r="BS242" s="214"/>
      <c r="BT242" s="214"/>
      <c r="BU242" s="214"/>
      <c r="BV242" s="214"/>
      <c r="BW242" s="214"/>
      <c r="BX242" s="214"/>
      <c r="BY242" s="214"/>
      <c r="BZ242" s="214"/>
      <c r="CA242" s="214"/>
      <c r="CB242" s="214"/>
      <c r="CC242" s="214"/>
      <c r="CD242" s="214"/>
      <c r="CE242" s="214"/>
      <c r="CF242" s="214"/>
      <c r="CG242" s="214"/>
      <c r="CH242" s="214"/>
      <c r="CI242" s="214"/>
      <c r="CJ242" s="214"/>
      <c r="CK242" s="214"/>
      <c r="CL242" s="214"/>
      <c r="CM242" s="214"/>
      <c r="CN242" s="214"/>
      <c r="CO242" s="214"/>
      <c r="CP242" s="214"/>
      <c r="CQ242" s="214"/>
      <c r="CR242" s="214"/>
      <c r="CS242" s="214"/>
      <c r="CT242" s="214"/>
      <c r="CU242" s="214"/>
      <c r="CV242" s="214"/>
      <c r="CW242" s="214"/>
      <c r="CX242" s="214"/>
      <c r="CY242" s="214"/>
      <c r="CZ242" s="214"/>
    </row>
    <row r="243" spans="1:104" s="214" customFormat="1" ht="21.95" customHeight="1" thickBot="1" x14ac:dyDescent="0.3">
      <c r="A243" s="185"/>
      <c r="B243" s="185"/>
      <c r="C243" s="185"/>
      <c r="D243" s="185"/>
      <c r="E243" s="185"/>
      <c r="F243" s="185"/>
      <c r="G243" s="216"/>
      <c r="H243" s="216"/>
      <c r="I243" s="216"/>
      <c r="J243" s="216"/>
      <c r="K243" s="216"/>
      <c r="L243" s="216"/>
      <c r="M243" s="216"/>
      <c r="N243" s="216"/>
      <c r="O243" s="216"/>
      <c r="P243" s="217"/>
      <c r="Q243" s="189"/>
    </row>
    <row r="244" spans="1:104" s="214" customFormat="1" ht="21.95" customHeight="1" x14ac:dyDescent="0.25">
      <c r="A244" s="258"/>
      <c r="B244" s="153"/>
      <c r="C244" s="153" t="s">
        <v>203</v>
      </c>
      <c r="D244" s="153"/>
      <c r="E244" s="153"/>
      <c r="F244" s="197"/>
      <c r="G244" s="218"/>
      <c r="H244" s="219"/>
      <c r="I244" s="221"/>
      <c r="J244" s="220"/>
      <c r="K244" s="219"/>
      <c r="L244" s="221"/>
      <c r="M244" s="220"/>
      <c r="N244" s="219"/>
      <c r="O244" s="221"/>
      <c r="P244" s="302"/>
      <c r="Q244" s="161"/>
    </row>
    <row r="245" spans="1:104" s="214" customFormat="1" ht="21.95" customHeight="1" x14ac:dyDescent="0.2">
      <c r="A245" s="261" t="s">
        <v>204</v>
      </c>
      <c r="B245" s="262" t="s">
        <v>90</v>
      </c>
      <c r="C245" s="262" t="s">
        <v>205</v>
      </c>
      <c r="D245" s="262"/>
      <c r="E245" s="262"/>
      <c r="F245" s="289"/>
      <c r="G245" s="239"/>
      <c r="H245" s="195"/>
      <c r="I245" s="290"/>
      <c r="J245" s="194"/>
      <c r="K245" s="195"/>
      <c r="L245" s="290"/>
      <c r="M245" s="194"/>
      <c r="N245" s="195"/>
      <c r="O245" s="290"/>
      <c r="P245" s="306"/>
      <c r="Q245" s="264"/>
    </row>
    <row r="246" spans="1:104" s="214" customFormat="1" ht="21.95" customHeight="1" x14ac:dyDescent="0.2">
      <c r="A246" s="261" t="s">
        <v>204</v>
      </c>
      <c r="B246" s="262" t="s">
        <v>206</v>
      </c>
      <c r="C246" s="262" t="s">
        <v>207</v>
      </c>
      <c r="D246" s="262"/>
      <c r="E246" s="262"/>
      <c r="F246" s="289"/>
      <c r="G246" s="239">
        <v>7.5</v>
      </c>
      <c r="H246" s="195">
        <v>7.5</v>
      </c>
      <c r="I246" s="290">
        <v>0</v>
      </c>
      <c r="J246" s="194"/>
      <c r="K246" s="195"/>
      <c r="L246" s="290"/>
      <c r="M246" s="194"/>
      <c r="N246" s="195"/>
      <c r="O246" s="290"/>
      <c r="P246" s="306"/>
      <c r="Q246" s="264" t="s">
        <v>208</v>
      </c>
    </row>
    <row r="247" spans="1:104" s="214" customFormat="1" ht="21.95" customHeight="1" thickBot="1" x14ac:dyDescent="0.3">
      <c r="A247" s="283" t="s">
        <v>204</v>
      </c>
      <c r="B247" s="177"/>
      <c r="C247" s="177" t="s">
        <v>203</v>
      </c>
      <c r="D247" s="177"/>
      <c r="E247" s="177"/>
      <c r="F247" s="301"/>
      <c r="G247" s="179">
        <f>SUM(G245:G246)</f>
        <v>7.5</v>
      </c>
      <c r="H247" s="180">
        <f>SUM(H245:H246)</f>
        <v>7.5</v>
      </c>
      <c r="I247" s="182">
        <f>SUM(I245:I246)</f>
        <v>0</v>
      </c>
      <c r="J247" s="181"/>
      <c r="K247" s="180"/>
      <c r="L247" s="182"/>
      <c r="M247" s="181"/>
      <c r="N247" s="180"/>
      <c r="O247" s="182"/>
      <c r="P247" s="307">
        <f>SUM(P245:P246)</f>
        <v>0</v>
      </c>
      <c r="Q247" s="184"/>
    </row>
    <row r="248" spans="1:104" s="214" customFormat="1" ht="21.95" customHeight="1" thickBot="1" x14ac:dyDescent="0.3">
      <c r="A248" s="185"/>
      <c r="B248" s="185"/>
      <c r="C248" s="185"/>
      <c r="D248" s="185"/>
      <c r="E248" s="185"/>
      <c r="F248" s="185"/>
      <c r="G248" s="216"/>
      <c r="H248" s="216"/>
      <c r="I248" s="216"/>
      <c r="J248" s="216"/>
      <c r="K248" s="216"/>
      <c r="L248" s="216"/>
      <c r="M248" s="216"/>
      <c r="N248" s="216"/>
      <c r="O248" s="216"/>
      <c r="P248" s="217"/>
      <c r="Q248" s="189"/>
    </row>
    <row r="249" spans="1:104" s="214" customFormat="1" ht="21.95" customHeight="1" x14ac:dyDescent="0.25">
      <c r="A249" s="258"/>
      <c r="B249" s="153"/>
      <c r="C249" s="153" t="s">
        <v>209</v>
      </c>
      <c r="D249" s="153"/>
      <c r="E249" s="153"/>
      <c r="F249" s="197"/>
      <c r="G249" s="218"/>
      <c r="H249" s="219"/>
      <c r="I249" s="221"/>
      <c r="J249" s="220"/>
      <c r="K249" s="219"/>
      <c r="L249" s="221"/>
      <c r="M249" s="218"/>
      <c r="N249" s="219"/>
      <c r="O249" s="221"/>
      <c r="P249" s="302"/>
      <c r="Q249" s="161"/>
    </row>
    <row r="250" spans="1:104" s="214" customFormat="1" ht="21.95" customHeight="1" x14ac:dyDescent="0.2">
      <c r="A250" s="261" t="s">
        <v>210</v>
      </c>
      <c r="B250" s="262" t="s">
        <v>18</v>
      </c>
      <c r="C250" s="262" t="s">
        <v>19</v>
      </c>
      <c r="D250" s="262"/>
      <c r="E250" s="262"/>
      <c r="F250" s="289"/>
      <c r="G250" s="239"/>
      <c r="H250" s="195"/>
      <c r="I250" s="290"/>
      <c r="J250" s="194"/>
      <c r="K250" s="195"/>
      <c r="L250" s="290"/>
      <c r="M250" s="239"/>
      <c r="N250" s="195"/>
      <c r="O250" s="290"/>
      <c r="P250" s="306"/>
      <c r="Q250" s="264"/>
    </row>
    <row r="251" spans="1:104" s="214" customFormat="1" ht="21.95" customHeight="1" x14ac:dyDescent="0.2">
      <c r="A251" s="292" t="s">
        <v>210</v>
      </c>
      <c r="B251" s="293" t="s">
        <v>8</v>
      </c>
      <c r="C251" s="163" t="s">
        <v>9</v>
      </c>
      <c r="D251" s="293"/>
      <c r="E251" s="293"/>
      <c r="F251" s="295"/>
      <c r="G251" s="296">
        <v>0</v>
      </c>
      <c r="H251" s="297">
        <v>50</v>
      </c>
      <c r="I251" s="299">
        <v>50</v>
      </c>
      <c r="J251" s="298"/>
      <c r="K251" s="297"/>
      <c r="L251" s="299"/>
      <c r="M251" s="296"/>
      <c r="N251" s="297"/>
      <c r="O251" s="299"/>
      <c r="P251" s="393"/>
      <c r="Q251" s="394" t="s">
        <v>10</v>
      </c>
    </row>
    <row r="252" spans="1:104" s="214" customFormat="1" ht="21.95" customHeight="1" thickBot="1" x14ac:dyDescent="0.3">
      <c r="A252" s="283" t="s">
        <v>210</v>
      </c>
      <c r="B252" s="177"/>
      <c r="C252" s="177" t="s">
        <v>209</v>
      </c>
      <c r="D252" s="177"/>
      <c r="E252" s="177"/>
      <c r="F252" s="301"/>
      <c r="G252" s="179">
        <f>SUM(G250:G251)</f>
        <v>0</v>
      </c>
      <c r="H252" s="180">
        <f>SUM(H250:H251)</f>
        <v>50</v>
      </c>
      <c r="I252" s="182">
        <f>SUM(I250:I251)</f>
        <v>50</v>
      </c>
      <c r="J252" s="181"/>
      <c r="K252" s="180"/>
      <c r="L252" s="182"/>
      <c r="M252" s="179"/>
      <c r="N252" s="180"/>
      <c r="O252" s="182"/>
      <c r="P252" s="307"/>
      <c r="Q252" s="184"/>
    </row>
    <row r="253" spans="1:104" s="214" customFormat="1" ht="21.95" customHeight="1" thickBot="1" x14ac:dyDescent="0.3">
      <c r="A253" s="185"/>
      <c r="B253" s="185"/>
      <c r="C253" s="185"/>
      <c r="D253" s="185"/>
      <c r="E253" s="185"/>
      <c r="F253" s="185"/>
      <c r="G253" s="216"/>
      <c r="H253" s="216"/>
      <c r="I253" s="216"/>
      <c r="J253" s="216"/>
      <c r="K253" s="216"/>
      <c r="L253" s="216"/>
      <c r="M253" s="216"/>
      <c r="N253" s="216"/>
      <c r="O253" s="216"/>
      <c r="P253" s="217"/>
      <c r="Q253" s="189"/>
    </row>
    <row r="254" spans="1:104" s="214" customFormat="1" ht="21.95" customHeight="1" x14ac:dyDescent="0.25">
      <c r="A254" s="258"/>
      <c r="B254" s="153"/>
      <c r="C254" s="153" t="s">
        <v>211</v>
      </c>
      <c r="D254" s="153"/>
      <c r="E254" s="153"/>
      <c r="F254" s="153"/>
      <c r="G254" s="218"/>
      <c r="H254" s="219"/>
      <c r="I254" s="221"/>
      <c r="J254" s="220"/>
      <c r="K254" s="219"/>
      <c r="L254" s="220"/>
      <c r="M254" s="218"/>
      <c r="N254" s="219"/>
      <c r="O254" s="220"/>
      <c r="P254" s="222"/>
      <c r="Q254" s="161"/>
    </row>
    <row r="255" spans="1:104" s="214" customFormat="1" ht="21.95" customHeight="1" x14ac:dyDescent="0.25">
      <c r="A255" s="268" t="s">
        <v>212</v>
      </c>
      <c r="B255" s="163" t="s">
        <v>8</v>
      </c>
      <c r="C255" s="163" t="s">
        <v>202</v>
      </c>
      <c r="D255" s="344"/>
      <c r="E255" s="344"/>
      <c r="F255" s="345"/>
      <c r="G255" s="166"/>
      <c r="H255" s="167"/>
      <c r="I255" s="169"/>
      <c r="J255" s="168"/>
      <c r="K255" s="167"/>
      <c r="L255" s="168"/>
      <c r="M255" s="166">
        <v>0</v>
      </c>
      <c r="N255" s="167">
        <v>25</v>
      </c>
      <c r="O255" s="168">
        <v>25</v>
      </c>
      <c r="P255" s="170"/>
      <c r="Q255" s="171" t="s">
        <v>10</v>
      </c>
    </row>
    <row r="256" spans="1:104" s="214" customFormat="1" ht="21.95" customHeight="1" thickBot="1" x14ac:dyDescent="0.3">
      <c r="A256" s="283" t="s">
        <v>212</v>
      </c>
      <c r="B256" s="177"/>
      <c r="C256" s="177" t="s">
        <v>211</v>
      </c>
      <c r="D256" s="177"/>
      <c r="E256" s="177"/>
      <c r="F256" s="301"/>
      <c r="G256" s="179"/>
      <c r="H256" s="180"/>
      <c r="I256" s="182"/>
      <c r="J256" s="181"/>
      <c r="K256" s="180"/>
      <c r="L256" s="181"/>
      <c r="M256" s="179">
        <f>SUM(M255)</f>
        <v>0</v>
      </c>
      <c r="N256" s="180">
        <f>SUM(N255)</f>
        <v>25</v>
      </c>
      <c r="O256" s="181">
        <f>SUM(O255)</f>
        <v>25</v>
      </c>
      <c r="P256" s="183"/>
      <c r="Q256" s="184"/>
    </row>
    <row r="257" spans="1:45" s="214" customFormat="1" ht="25.5" customHeight="1" thickBot="1" x14ac:dyDescent="0.3">
      <c r="A257" s="185"/>
      <c r="B257" s="185"/>
      <c r="C257" s="185"/>
      <c r="D257" s="185"/>
      <c r="E257" s="185"/>
      <c r="F257" s="185"/>
      <c r="G257" s="216"/>
      <c r="H257" s="216"/>
      <c r="I257" s="216"/>
      <c r="J257" s="216"/>
      <c r="K257" s="216"/>
      <c r="L257" s="216"/>
      <c r="M257" s="216"/>
      <c r="N257" s="216"/>
      <c r="O257" s="216"/>
      <c r="P257" s="217"/>
      <c r="Q257" s="189"/>
    </row>
    <row r="258" spans="1:45" s="214" customFormat="1" ht="21.95" customHeight="1" x14ac:dyDescent="0.25">
      <c r="A258" s="258"/>
      <c r="B258" s="153"/>
      <c r="C258" s="153" t="s">
        <v>213</v>
      </c>
      <c r="D258" s="153"/>
      <c r="E258" s="153"/>
      <c r="F258" s="197"/>
      <c r="G258" s="218"/>
      <c r="H258" s="219"/>
      <c r="I258" s="221"/>
      <c r="J258" s="220"/>
      <c r="K258" s="219"/>
      <c r="L258" s="220"/>
      <c r="M258" s="220"/>
      <c r="N258" s="220"/>
      <c r="O258" s="220"/>
      <c r="P258" s="222"/>
      <c r="Q258" s="161"/>
    </row>
    <row r="259" spans="1:45" s="214" customFormat="1" ht="21.95" customHeight="1" x14ac:dyDescent="0.25">
      <c r="A259" s="303" t="s">
        <v>214</v>
      </c>
      <c r="B259" s="234" t="s">
        <v>69</v>
      </c>
      <c r="C259" s="163" t="s">
        <v>70</v>
      </c>
      <c r="D259" s="324"/>
      <c r="E259" s="324"/>
      <c r="F259" s="325"/>
      <c r="G259" s="466"/>
      <c r="H259" s="467"/>
      <c r="I259" s="468"/>
      <c r="J259" s="236">
        <v>0</v>
      </c>
      <c r="K259" s="237">
        <v>22.5</v>
      </c>
      <c r="L259" s="236">
        <v>22.5</v>
      </c>
      <c r="M259" s="239"/>
      <c r="N259" s="195"/>
      <c r="O259" s="236"/>
      <c r="P259" s="470"/>
      <c r="Q259" s="250"/>
    </row>
    <row r="260" spans="1:45" s="214" customFormat="1" ht="21.95" customHeight="1" x14ac:dyDescent="0.25">
      <c r="A260" s="303" t="s">
        <v>214</v>
      </c>
      <c r="B260" s="163" t="s">
        <v>71</v>
      </c>
      <c r="C260" s="163" t="s">
        <v>72</v>
      </c>
      <c r="D260" s="324"/>
      <c r="E260" s="324"/>
      <c r="F260" s="325"/>
      <c r="G260" s="466"/>
      <c r="H260" s="467"/>
      <c r="I260" s="468"/>
      <c r="J260" s="236">
        <v>0</v>
      </c>
      <c r="K260" s="237">
        <v>5.6</v>
      </c>
      <c r="L260" s="236">
        <v>5.58</v>
      </c>
      <c r="M260" s="238"/>
      <c r="N260" s="237"/>
      <c r="O260" s="236"/>
      <c r="P260" s="470"/>
      <c r="Q260" s="250"/>
    </row>
    <row r="261" spans="1:45" s="214" customFormat="1" ht="21.95" customHeight="1" x14ac:dyDescent="0.25">
      <c r="A261" s="303" t="s">
        <v>214</v>
      </c>
      <c r="B261" s="163" t="s">
        <v>73</v>
      </c>
      <c r="C261" s="163" t="s">
        <v>74</v>
      </c>
      <c r="D261" s="324"/>
      <c r="E261" s="324"/>
      <c r="F261" s="325"/>
      <c r="G261" s="466"/>
      <c r="H261" s="467"/>
      <c r="I261" s="468"/>
      <c r="J261" s="236">
        <v>0</v>
      </c>
      <c r="K261" s="237">
        <v>2</v>
      </c>
      <c r="L261" s="236">
        <v>2.0299999999999998</v>
      </c>
      <c r="M261" s="238"/>
      <c r="N261" s="237"/>
      <c r="O261" s="236"/>
      <c r="P261" s="470"/>
      <c r="Q261" s="250"/>
    </row>
    <row r="262" spans="1:45" s="214" customFormat="1" ht="21.95" customHeight="1" x14ac:dyDescent="0.2">
      <c r="A262" s="303" t="s">
        <v>214</v>
      </c>
      <c r="B262" s="234" t="s">
        <v>16</v>
      </c>
      <c r="C262" s="234" t="s">
        <v>129</v>
      </c>
      <c r="D262" s="234"/>
      <c r="E262" s="234"/>
      <c r="F262" s="308"/>
      <c r="G262" s="238">
        <v>0</v>
      </c>
      <c r="H262" s="237">
        <v>81.7</v>
      </c>
      <c r="I262" s="304">
        <v>0</v>
      </c>
      <c r="J262" s="236">
        <v>0</v>
      </c>
      <c r="K262" s="237">
        <v>6.7</v>
      </c>
      <c r="L262" s="236">
        <v>6.7</v>
      </c>
      <c r="M262" s="238"/>
      <c r="N262" s="237"/>
      <c r="O262" s="236"/>
      <c r="P262" s="240"/>
      <c r="Q262" s="250" t="s">
        <v>215</v>
      </c>
    </row>
    <row r="263" spans="1:45" s="395" customFormat="1" ht="21.95" customHeight="1" x14ac:dyDescent="0.2">
      <c r="A263" s="268" t="s">
        <v>214</v>
      </c>
      <c r="B263" s="163" t="s">
        <v>18</v>
      </c>
      <c r="C263" s="163" t="s">
        <v>19</v>
      </c>
      <c r="D263" s="163"/>
      <c r="E263" s="163"/>
      <c r="F263" s="162"/>
      <c r="G263" s="166"/>
      <c r="H263" s="167"/>
      <c r="I263" s="169"/>
      <c r="J263" s="168"/>
      <c r="K263" s="167"/>
      <c r="L263" s="168"/>
      <c r="M263" s="166"/>
      <c r="N263" s="167"/>
      <c r="O263" s="168"/>
      <c r="P263" s="170"/>
      <c r="Q263" s="171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89"/>
    </row>
    <row r="264" spans="1:45" s="90" customFormat="1" ht="21.95" customHeight="1" x14ac:dyDescent="0.2">
      <c r="A264" s="268" t="s">
        <v>214</v>
      </c>
      <c r="B264" s="163" t="s">
        <v>21</v>
      </c>
      <c r="C264" s="163" t="s">
        <v>22</v>
      </c>
      <c r="D264" s="163"/>
      <c r="E264" s="163"/>
      <c r="F264" s="162"/>
      <c r="G264" s="166"/>
      <c r="H264" s="167"/>
      <c r="I264" s="169"/>
      <c r="J264" s="168"/>
      <c r="K264" s="167"/>
      <c r="L264" s="168"/>
      <c r="M264" s="166"/>
      <c r="N264" s="167"/>
      <c r="O264" s="168"/>
      <c r="P264" s="170"/>
      <c r="Q264" s="171"/>
    </row>
    <row r="265" spans="1:45" ht="21.95" customHeight="1" thickBot="1" x14ac:dyDescent="0.25">
      <c r="A265" s="268" t="s">
        <v>214</v>
      </c>
      <c r="B265" s="163" t="s">
        <v>54</v>
      </c>
      <c r="C265" s="163" t="s">
        <v>55</v>
      </c>
      <c r="D265" s="163"/>
      <c r="E265" s="163"/>
      <c r="F265" s="162"/>
      <c r="G265" s="166">
        <v>57.6</v>
      </c>
      <c r="H265" s="167">
        <v>171.6</v>
      </c>
      <c r="I265" s="169">
        <v>135.88</v>
      </c>
      <c r="J265" s="168">
        <v>0</v>
      </c>
      <c r="K265" s="167">
        <v>21.1</v>
      </c>
      <c r="L265" s="168">
        <v>21.11</v>
      </c>
      <c r="M265" s="166"/>
      <c r="N265" s="167"/>
      <c r="O265" s="168"/>
      <c r="P265" s="170"/>
      <c r="Q265" s="171" t="s">
        <v>216</v>
      </c>
      <c r="R265" s="90"/>
      <c r="S265" s="90"/>
    </row>
    <row r="266" spans="1:45" s="215" customFormat="1" ht="21.95" customHeight="1" thickBot="1" x14ac:dyDescent="0.3">
      <c r="A266" s="283" t="s">
        <v>217</v>
      </c>
      <c r="B266" s="177"/>
      <c r="C266" s="153" t="s">
        <v>213</v>
      </c>
      <c r="D266" s="177"/>
      <c r="E266" s="177"/>
      <c r="F266" s="301"/>
      <c r="G266" s="179">
        <f>SUM(G262:G265)</f>
        <v>57.6</v>
      </c>
      <c r="H266" s="180">
        <f>SUM(H262:H265)</f>
        <v>253.3</v>
      </c>
      <c r="I266" s="182">
        <f>SUM(I262:I265)</f>
        <v>135.88</v>
      </c>
      <c r="J266" s="181">
        <f>SUM(J259:J265)</f>
        <v>0</v>
      </c>
      <c r="K266" s="180">
        <f>SUM(K259:K265)</f>
        <v>57.900000000000006</v>
      </c>
      <c r="L266" s="181">
        <f>SUM(L259:L265)</f>
        <v>57.92</v>
      </c>
      <c r="M266" s="179"/>
      <c r="N266" s="180"/>
      <c r="O266" s="181"/>
      <c r="P266" s="183">
        <f>SUM(P262:P265)</f>
        <v>0</v>
      </c>
      <c r="Q266" s="184"/>
      <c r="R266" s="214"/>
      <c r="S266" s="214"/>
      <c r="T266" s="214"/>
      <c r="U266" s="214"/>
    </row>
    <row r="267" spans="1:45" s="214" customFormat="1" ht="25.5" customHeight="1" thickBot="1" x14ac:dyDescent="0.3">
      <c r="A267" s="185"/>
      <c r="B267" s="185"/>
      <c r="C267" s="185"/>
      <c r="D267" s="185"/>
      <c r="E267" s="185"/>
      <c r="F267" s="185"/>
      <c r="G267" s="216"/>
      <c r="H267" s="216"/>
      <c r="I267" s="216"/>
      <c r="J267" s="216"/>
      <c r="K267" s="216"/>
      <c r="L267" s="216"/>
      <c r="M267" s="216"/>
      <c r="N267" s="216"/>
      <c r="O267" s="216"/>
      <c r="P267" s="217"/>
      <c r="Q267" s="189"/>
    </row>
    <row r="268" spans="1:45" s="214" customFormat="1" ht="21.95" customHeight="1" x14ac:dyDescent="0.25">
      <c r="A268" s="258"/>
      <c r="B268" s="153"/>
      <c r="C268" s="153" t="s">
        <v>218</v>
      </c>
      <c r="D268" s="153"/>
      <c r="E268" s="153"/>
      <c r="F268" s="197"/>
      <c r="G268" s="218"/>
      <c r="H268" s="219"/>
      <c r="I268" s="221"/>
      <c r="J268" s="220"/>
      <c r="K268" s="219"/>
      <c r="L268" s="220"/>
      <c r="M268" s="220"/>
      <c r="N268" s="220"/>
      <c r="O268" s="220"/>
      <c r="P268" s="222"/>
      <c r="Q268" s="161"/>
    </row>
    <row r="269" spans="1:45" s="395" customFormat="1" ht="21.95" customHeight="1" x14ac:dyDescent="0.2">
      <c r="A269" s="268" t="s">
        <v>219</v>
      </c>
      <c r="B269" s="163" t="s">
        <v>16</v>
      </c>
      <c r="C269" s="234" t="s">
        <v>129</v>
      </c>
      <c r="D269" s="163"/>
      <c r="E269" s="163"/>
      <c r="F269" s="162"/>
      <c r="G269" s="166"/>
      <c r="H269" s="167"/>
      <c r="I269" s="169"/>
      <c r="J269" s="168">
        <v>0</v>
      </c>
      <c r="K269" s="167">
        <v>6.9</v>
      </c>
      <c r="L269" s="168">
        <v>6.89</v>
      </c>
      <c r="M269" s="166"/>
      <c r="N269" s="167"/>
      <c r="O269" s="168"/>
      <c r="P269" s="170"/>
      <c r="Q269" s="171" t="s">
        <v>220</v>
      </c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89"/>
    </row>
    <row r="270" spans="1:45" ht="21.95" customHeight="1" x14ac:dyDescent="0.2">
      <c r="A270" s="268" t="s">
        <v>219</v>
      </c>
      <c r="B270" s="163" t="s">
        <v>21</v>
      </c>
      <c r="C270" s="163" t="s">
        <v>22</v>
      </c>
      <c r="D270" s="163"/>
      <c r="E270" s="163"/>
      <c r="F270" s="162"/>
      <c r="G270" s="166">
        <v>24</v>
      </c>
      <c r="H270" s="167">
        <v>24</v>
      </c>
      <c r="I270" s="169">
        <v>24</v>
      </c>
      <c r="J270" s="168">
        <v>24</v>
      </c>
      <c r="K270" s="167">
        <v>24</v>
      </c>
      <c r="L270" s="168">
        <v>22</v>
      </c>
      <c r="M270" s="166">
        <v>24</v>
      </c>
      <c r="N270" s="167">
        <v>24</v>
      </c>
      <c r="O270" s="168">
        <v>24</v>
      </c>
      <c r="P270" s="170">
        <v>24</v>
      </c>
      <c r="Q270" s="171" t="s">
        <v>221</v>
      </c>
      <c r="R270" s="90"/>
      <c r="S270" s="90"/>
    </row>
    <row r="271" spans="1:45" ht="21.95" customHeight="1" x14ac:dyDescent="0.2">
      <c r="A271" s="268" t="s">
        <v>219</v>
      </c>
      <c r="B271" s="163" t="s">
        <v>54</v>
      </c>
      <c r="C271" s="163" t="s">
        <v>55</v>
      </c>
      <c r="D271" s="163"/>
      <c r="E271" s="163"/>
      <c r="F271" s="162"/>
      <c r="G271" s="166"/>
      <c r="H271" s="167"/>
      <c r="I271" s="169"/>
      <c r="J271" s="168"/>
      <c r="K271" s="167"/>
      <c r="L271" s="168"/>
      <c r="M271" s="166"/>
      <c r="N271" s="167"/>
      <c r="O271" s="168"/>
      <c r="P271" s="170"/>
      <c r="Q271" s="171"/>
      <c r="R271" s="90"/>
      <c r="S271" s="90"/>
    </row>
    <row r="272" spans="1:45" ht="21.95" customHeight="1" x14ac:dyDescent="0.2">
      <c r="A272" s="287" t="s">
        <v>219</v>
      </c>
      <c r="B272" s="133" t="s">
        <v>61</v>
      </c>
      <c r="C272" s="133" t="s">
        <v>62</v>
      </c>
      <c r="D272" s="133"/>
      <c r="E272" s="133"/>
      <c r="F272" s="316"/>
      <c r="G272" s="225"/>
      <c r="H272" s="226"/>
      <c r="I272" s="228"/>
      <c r="J272" s="227"/>
      <c r="K272" s="226"/>
      <c r="L272" s="227"/>
      <c r="M272" s="225"/>
      <c r="N272" s="226"/>
      <c r="O272" s="227"/>
      <c r="P272" s="229"/>
      <c r="Q272" s="288"/>
      <c r="R272" s="90"/>
      <c r="S272" s="90"/>
    </row>
    <row r="273" spans="1:21" ht="21.95" customHeight="1" x14ac:dyDescent="0.2">
      <c r="A273" s="287" t="s">
        <v>219</v>
      </c>
      <c r="B273" s="133" t="s">
        <v>11</v>
      </c>
      <c r="C273" s="163" t="s">
        <v>12</v>
      </c>
      <c r="D273" s="133"/>
      <c r="E273" s="133"/>
      <c r="F273" s="316"/>
      <c r="G273" s="225"/>
      <c r="H273" s="226"/>
      <c r="I273" s="228"/>
      <c r="J273" s="227"/>
      <c r="K273" s="226"/>
      <c r="L273" s="227"/>
      <c r="M273" s="225"/>
      <c r="N273" s="226"/>
      <c r="O273" s="227"/>
      <c r="P273" s="229"/>
      <c r="Q273" s="288" t="s">
        <v>222</v>
      </c>
      <c r="R273" s="90"/>
      <c r="S273" s="90"/>
    </row>
    <row r="274" spans="1:21" s="215" customFormat="1" ht="21.95" customHeight="1" thickBot="1" x14ac:dyDescent="0.3">
      <c r="A274" s="283" t="s">
        <v>219</v>
      </c>
      <c r="B274" s="177"/>
      <c r="C274" s="177" t="s">
        <v>218</v>
      </c>
      <c r="D274" s="177"/>
      <c r="E274" s="177"/>
      <c r="F274" s="301"/>
      <c r="G274" s="179">
        <f t="shared" ref="G274:P274" si="12">SUM(G269:G273)</f>
        <v>24</v>
      </c>
      <c r="H274" s="180">
        <f t="shared" si="12"/>
        <v>24</v>
      </c>
      <c r="I274" s="182">
        <f t="shared" si="12"/>
        <v>24</v>
      </c>
      <c r="J274" s="181">
        <f t="shared" si="12"/>
        <v>24</v>
      </c>
      <c r="K274" s="180">
        <f t="shared" si="12"/>
        <v>30.9</v>
      </c>
      <c r="L274" s="181">
        <f t="shared" si="12"/>
        <v>28.89</v>
      </c>
      <c r="M274" s="179">
        <f>SUM(M269:M273)</f>
        <v>24</v>
      </c>
      <c r="N274" s="180">
        <f>SUM(N269:N273)</f>
        <v>24</v>
      </c>
      <c r="O274" s="181">
        <f>SUM(O269:O273)</f>
        <v>24</v>
      </c>
      <c r="P274" s="183">
        <f t="shared" si="12"/>
        <v>24</v>
      </c>
      <c r="Q274" s="184"/>
      <c r="R274" s="214"/>
      <c r="S274" s="214"/>
      <c r="T274" s="214"/>
      <c r="U274" s="214"/>
    </row>
    <row r="275" spans="1:21" s="215" customFormat="1" ht="21.95" customHeight="1" thickBot="1" x14ac:dyDescent="0.3">
      <c r="A275" s="185"/>
      <c r="B275" s="185"/>
      <c r="C275" s="185"/>
      <c r="D275" s="185"/>
      <c r="E275" s="185"/>
      <c r="F275" s="185"/>
      <c r="G275" s="216"/>
      <c r="H275" s="216"/>
      <c r="I275" s="216"/>
      <c r="J275" s="216"/>
      <c r="K275" s="216"/>
      <c r="L275" s="216"/>
      <c r="M275" s="216"/>
      <c r="N275" s="216"/>
      <c r="O275" s="216"/>
      <c r="P275" s="217"/>
      <c r="Q275" s="189"/>
      <c r="R275" s="214"/>
      <c r="S275" s="214"/>
      <c r="T275" s="214"/>
      <c r="U275" s="214"/>
    </row>
    <row r="276" spans="1:21" s="215" customFormat="1" ht="21.95" customHeight="1" x14ac:dyDescent="0.25">
      <c r="A276" s="258"/>
      <c r="B276" s="153"/>
      <c r="C276" s="153" t="s">
        <v>223</v>
      </c>
      <c r="D276" s="153"/>
      <c r="E276" s="153"/>
      <c r="F276" s="197"/>
      <c r="G276" s="218"/>
      <c r="H276" s="219"/>
      <c r="I276" s="221"/>
      <c r="J276" s="220"/>
      <c r="K276" s="219"/>
      <c r="L276" s="220"/>
      <c r="M276" s="218"/>
      <c r="N276" s="219"/>
      <c r="O276" s="220"/>
      <c r="P276" s="222"/>
      <c r="Q276" s="161"/>
      <c r="R276" s="214"/>
      <c r="S276" s="214"/>
      <c r="T276" s="214"/>
      <c r="U276" s="214"/>
    </row>
    <row r="277" spans="1:21" s="215" customFormat="1" ht="21.95" customHeight="1" x14ac:dyDescent="0.25">
      <c r="A277" s="268" t="s">
        <v>224</v>
      </c>
      <c r="B277" s="163" t="s">
        <v>21</v>
      </c>
      <c r="C277" s="163" t="s">
        <v>225</v>
      </c>
      <c r="D277" s="344"/>
      <c r="E277" s="344"/>
      <c r="F277" s="345"/>
      <c r="G277" s="239"/>
      <c r="H277" s="195"/>
      <c r="I277" s="290"/>
      <c r="J277" s="194">
        <v>27.5</v>
      </c>
      <c r="K277" s="195">
        <v>27.5</v>
      </c>
      <c r="L277" s="194">
        <v>9.1999999999999993</v>
      </c>
      <c r="M277" s="239">
        <v>20</v>
      </c>
      <c r="N277" s="195">
        <v>20</v>
      </c>
      <c r="O277" s="194">
        <v>0</v>
      </c>
      <c r="P277" s="291"/>
      <c r="Q277" s="171"/>
      <c r="R277" s="214"/>
      <c r="S277" s="214"/>
      <c r="T277" s="214"/>
      <c r="U277" s="214"/>
    </row>
    <row r="278" spans="1:21" s="215" customFormat="1" ht="21.95" customHeight="1" thickBot="1" x14ac:dyDescent="0.3">
      <c r="A278" s="495" t="s">
        <v>224</v>
      </c>
      <c r="B278" s="284"/>
      <c r="C278" s="177" t="s">
        <v>223</v>
      </c>
      <c r="D278" s="177"/>
      <c r="E278" s="177"/>
      <c r="F278" s="301"/>
      <c r="G278" s="179"/>
      <c r="H278" s="180"/>
      <c r="I278" s="182"/>
      <c r="J278" s="181">
        <f t="shared" ref="J278:O278" si="13">SUM(J277)</f>
        <v>27.5</v>
      </c>
      <c r="K278" s="180">
        <f t="shared" si="13"/>
        <v>27.5</v>
      </c>
      <c r="L278" s="181">
        <f t="shared" si="13"/>
        <v>9.1999999999999993</v>
      </c>
      <c r="M278" s="179">
        <f t="shared" si="13"/>
        <v>20</v>
      </c>
      <c r="N278" s="180">
        <f t="shared" si="13"/>
        <v>20</v>
      </c>
      <c r="O278" s="181">
        <f t="shared" si="13"/>
        <v>0</v>
      </c>
      <c r="P278" s="183"/>
      <c r="Q278" s="184"/>
      <c r="R278" s="214"/>
      <c r="S278" s="214"/>
      <c r="T278" s="214"/>
      <c r="U278" s="214"/>
    </row>
    <row r="279" spans="1:21" s="215" customFormat="1" ht="21.95" customHeight="1" thickBot="1" x14ac:dyDescent="0.3">
      <c r="A279" s="186"/>
      <c r="B279" s="186"/>
      <c r="C279" s="185"/>
      <c r="D279" s="185"/>
      <c r="E279" s="185"/>
      <c r="F279" s="185"/>
      <c r="G279" s="216"/>
      <c r="H279" s="216"/>
      <c r="I279" s="216"/>
      <c r="J279" s="216"/>
      <c r="K279" s="216"/>
      <c r="L279" s="216"/>
      <c r="M279" s="216"/>
      <c r="N279" s="216"/>
      <c r="O279" s="216"/>
      <c r="P279" s="217"/>
      <c r="Q279" s="189"/>
      <c r="R279" s="214"/>
      <c r="S279" s="214"/>
      <c r="T279" s="214"/>
      <c r="U279" s="214"/>
    </row>
    <row r="280" spans="1:21" s="215" customFormat="1" ht="21.95" customHeight="1" x14ac:dyDescent="0.25">
      <c r="A280" s="258"/>
      <c r="B280" s="153"/>
      <c r="C280" s="153" t="s">
        <v>223</v>
      </c>
      <c r="D280" s="153"/>
      <c r="E280" s="153"/>
      <c r="F280" s="197"/>
      <c r="G280" s="218"/>
      <c r="H280" s="219"/>
      <c r="I280" s="221"/>
      <c r="J280" s="220"/>
      <c r="K280" s="219"/>
      <c r="L280" s="220"/>
      <c r="M280" s="218"/>
      <c r="N280" s="219"/>
      <c r="O280" s="220"/>
      <c r="P280" s="222"/>
      <c r="Q280" s="161"/>
      <c r="R280" s="214"/>
      <c r="S280" s="214"/>
      <c r="T280" s="214"/>
      <c r="U280" s="214"/>
    </row>
    <row r="281" spans="1:21" s="215" customFormat="1" ht="21.95" customHeight="1" x14ac:dyDescent="0.25">
      <c r="A281" s="268" t="s">
        <v>348</v>
      </c>
      <c r="B281" s="163" t="s">
        <v>8</v>
      </c>
      <c r="C281" s="163" t="s">
        <v>9</v>
      </c>
      <c r="D281" s="344"/>
      <c r="E281" s="344"/>
      <c r="F281" s="345"/>
      <c r="G281" s="239"/>
      <c r="H281" s="195"/>
      <c r="I281" s="290"/>
      <c r="J281" s="194"/>
      <c r="K281" s="195"/>
      <c r="L281" s="194"/>
      <c r="M281" s="239">
        <v>0</v>
      </c>
      <c r="N281" s="195">
        <v>4</v>
      </c>
      <c r="O281" s="194">
        <v>4</v>
      </c>
      <c r="P281" s="291"/>
      <c r="Q281" s="171" t="s">
        <v>10</v>
      </c>
      <c r="R281" s="214"/>
      <c r="S281" s="214"/>
      <c r="T281" s="214"/>
      <c r="U281" s="214"/>
    </row>
    <row r="282" spans="1:21" s="215" customFormat="1" ht="21.95" customHeight="1" thickBot="1" x14ac:dyDescent="0.3">
      <c r="A282" s="495" t="s">
        <v>348</v>
      </c>
      <c r="B282" s="284"/>
      <c r="C282" s="177" t="s">
        <v>223</v>
      </c>
      <c r="D282" s="177"/>
      <c r="E282" s="177"/>
      <c r="F282" s="301"/>
      <c r="G282" s="179"/>
      <c r="H282" s="180"/>
      <c r="I282" s="182"/>
      <c r="J282" s="181"/>
      <c r="K282" s="180"/>
      <c r="L282" s="181"/>
      <c r="M282" s="179">
        <f>SUM(M281)</f>
        <v>0</v>
      </c>
      <c r="N282" s="180">
        <f>SUM(N281)</f>
        <v>4</v>
      </c>
      <c r="O282" s="181">
        <f>SUM(O281)</f>
        <v>4</v>
      </c>
      <c r="P282" s="183"/>
      <c r="Q282" s="184"/>
      <c r="R282" s="214"/>
      <c r="S282" s="214"/>
      <c r="T282" s="214"/>
      <c r="U282" s="214"/>
    </row>
    <row r="283" spans="1:21" s="215" customFormat="1" ht="21.95" customHeight="1" thickBot="1" x14ac:dyDescent="0.3">
      <c r="A283" s="185"/>
      <c r="B283" s="185"/>
      <c r="C283" s="185"/>
      <c r="D283" s="185"/>
      <c r="E283" s="185"/>
      <c r="F283" s="185"/>
      <c r="G283" s="216"/>
      <c r="H283" s="216"/>
      <c r="I283" s="216"/>
      <c r="J283" s="216"/>
      <c r="K283" s="216"/>
      <c r="L283" s="216"/>
      <c r="M283" s="216"/>
      <c r="N283" s="216"/>
      <c r="O283" s="216"/>
      <c r="P283" s="217"/>
      <c r="Q283" s="189"/>
      <c r="R283" s="214"/>
      <c r="S283" s="214"/>
      <c r="T283" s="214"/>
      <c r="U283" s="214"/>
    </row>
    <row r="284" spans="1:21" s="215" customFormat="1" ht="21.95" customHeight="1" x14ac:dyDescent="0.25">
      <c r="A284" s="258"/>
      <c r="B284" s="153"/>
      <c r="C284" s="153" t="s">
        <v>226</v>
      </c>
      <c r="D284" s="153"/>
      <c r="E284" s="153"/>
      <c r="F284" s="197"/>
      <c r="G284" s="218"/>
      <c r="H284" s="219"/>
      <c r="I284" s="221"/>
      <c r="J284" s="220"/>
      <c r="K284" s="219"/>
      <c r="L284" s="220"/>
      <c r="M284" s="218"/>
      <c r="N284" s="219"/>
      <c r="O284" s="220"/>
      <c r="P284" s="222"/>
      <c r="Q284" s="161"/>
      <c r="R284" s="214"/>
      <c r="S284" s="214"/>
      <c r="T284" s="214"/>
      <c r="U284" s="214"/>
    </row>
    <row r="285" spans="1:21" s="243" customFormat="1" ht="21.95" customHeight="1" x14ac:dyDescent="0.2">
      <c r="A285" s="303" t="s">
        <v>65</v>
      </c>
      <c r="B285" s="234" t="s">
        <v>346</v>
      </c>
      <c r="C285" s="234" t="s">
        <v>347</v>
      </c>
      <c r="D285" s="234"/>
      <c r="E285" s="234"/>
      <c r="F285" s="308"/>
      <c r="G285" s="238"/>
      <c r="H285" s="237"/>
      <c r="I285" s="304"/>
      <c r="J285" s="236"/>
      <c r="K285" s="237"/>
      <c r="L285" s="236"/>
      <c r="M285" s="238">
        <v>0</v>
      </c>
      <c r="N285" s="237">
        <v>2.2999999999999998</v>
      </c>
      <c r="O285" s="236">
        <v>2.2200000000000002</v>
      </c>
      <c r="P285" s="240"/>
      <c r="Q285" s="241"/>
      <c r="R285" s="242"/>
      <c r="S285" s="242"/>
      <c r="T285" s="242"/>
      <c r="U285" s="242"/>
    </row>
    <row r="286" spans="1:21" s="215" customFormat="1" ht="21.95" customHeight="1" x14ac:dyDescent="0.25">
      <c r="A286" s="303" t="s">
        <v>65</v>
      </c>
      <c r="B286" s="234" t="s">
        <v>16</v>
      </c>
      <c r="C286" s="234" t="s">
        <v>129</v>
      </c>
      <c r="D286" s="324"/>
      <c r="E286" s="324"/>
      <c r="F286" s="325"/>
      <c r="G286" s="466"/>
      <c r="H286" s="467"/>
      <c r="I286" s="468"/>
      <c r="J286" s="236">
        <v>0</v>
      </c>
      <c r="K286" s="237">
        <v>82.6</v>
      </c>
      <c r="L286" s="236">
        <v>82.6</v>
      </c>
      <c r="M286" s="238">
        <v>0</v>
      </c>
      <c r="N286" s="237">
        <v>11</v>
      </c>
      <c r="O286" s="236">
        <v>10.99</v>
      </c>
      <c r="P286" s="470"/>
      <c r="Q286" s="250"/>
      <c r="R286" s="214"/>
      <c r="S286" s="214"/>
      <c r="T286" s="214"/>
      <c r="U286" s="214"/>
    </row>
    <row r="287" spans="1:21" s="215" customFormat="1" ht="21.95" customHeight="1" x14ac:dyDescent="0.25">
      <c r="A287" s="303" t="s">
        <v>65</v>
      </c>
      <c r="B287" s="234" t="s">
        <v>18</v>
      </c>
      <c r="C287" s="234" t="s">
        <v>19</v>
      </c>
      <c r="D287" s="324"/>
      <c r="E287" s="324"/>
      <c r="F287" s="325"/>
      <c r="G287" s="466"/>
      <c r="H287" s="467"/>
      <c r="I287" s="468"/>
      <c r="J287" s="236">
        <v>0</v>
      </c>
      <c r="K287" s="237">
        <v>44</v>
      </c>
      <c r="L287" s="236">
        <v>16.05</v>
      </c>
      <c r="M287" s="238">
        <v>0</v>
      </c>
      <c r="N287" s="237">
        <v>13.6</v>
      </c>
      <c r="O287" s="236">
        <v>5.3</v>
      </c>
      <c r="P287" s="470"/>
      <c r="Q287" s="250"/>
      <c r="R287" s="214"/>
      <c r="S287" s="214"/>
      <c r="T287" s="214"/>
      <c r="U287" s="214"/>
    </row>
    <row r="288" spans="1:21" s="215" customFormat="1" ht="21.95" customHeight="1" x14ac:dyDescent="0.25">
      <c r="A288" s="303" t="s">
        <v>65</v>
      </c>
      <c r="B288" s="234" t="s">
        <v>97</v>
      </c>
      <c r="C288" s="234" t="s">
        <v>98</v>
      </c>
      <c r="D288" s="324"/>
      <c r="E288" s="324"/>
      <c r="F288" s="325"/>
      <c r="G288" s="466"/>
      <c r="H288" s="467"/>
      <c r="I288" s="468"/>
      <c r="J288" s="236"/>
      <c r="K288" s="237"/>
      <c r="L288" s="236"/>
      <c r="M288" s="238">
        <v>0</v>
      </c>
      <c r="N288" s="237">
        <v>1.1000000000000001</v>
      </c>
      <c r="O288" s="236">
        <v>1.04</v>
      </c>
      <c r="P288" s="470"/>
      <c r="Q288" s="250"/>
      <c r="R288" s="214"/>
      <c r="S288" s="214"/>
      <c r="T288" s="214"/>
      <c r="U288" s="214"/>
    </row>
    <row r="289" spans="1:21" s="215" customFormat="1" ht="21.95" customHeight="1" x14ac:dyDescent="0.25">
      <c r="A289" s="303" t="s">
        <v>65</v>
      </c>
      <c r="B289" s="234" t="s">
        <v>38</v>
      </c>
      <c r="C289" s="234" t="s">
        <v>323</v>
      </c>
      <c r="D289" s="324"/>
      <c r="E289" s="324"/>
      <c r="F289" s="325"/>
      <c r="G289" s="466"/>
      <c r="H289" s="467"/>
      <c r="I289" s="468"/>
      <c r="J289" s="236">
        <v>0</v>
      </c>
      <c r="K289" s="237">
        <v>21</v>
      </c>
      <c r="L289" s="236">
        <v>20.96</v>
      </c>
      <c r="M289" s="238"/>
      <c r="N289" s="237"/>
      <c r="O289" s="236"/>
      <c r="P289" s="470"/>
      <c r="Q289" s="250"/>
      <c r="R289" s="214"/>
      <c r="S289" s="214"/>
      <c r="T289" s="214"/>
      <c r="U289" s="214"/>
    </row>
    <row r="290" spans="1:21" s="215" customFormat="1" ht="21.95" customHeight="1" x14ac:dyDescent="0.25">
      <c r="A290" s="396" t="s">
        <v>65</v>
      </c>
      <c r="B290" s="397" t="s">
        <v>227</v>
      </c>
      <c r="C290" s="163" t="s">
        <v>228</v>
      </c>
      <c r="D290" s="344"/>
      <c r="E290" s="344"/>
      <c r="F290" s="345"/>
      <c r="G290" s="166">
        <v>10</v>
      </c>
      <c r="H290" s="167">
        <v>10</v>
      </c>
      <c r="I290" s="169">
        <v>0</v>
      </c>
      <c r="J290" s="194">
        <v>10</v>
      </c>
      <c r="K290" s="195">
        <v>10</v>
      </c>
      <c r="L290" s="194">
        <v>0</v>
      </c>
      <c r="M290" s="239">
        <v>10</v>
      </c>
      <c r="N290" s="195">
        <v>10</v>
      </c>
      <c r="O290" s="194">
        <v>0</v>
      </c>
      <c r="P290" s="170">
        <v>10</v>
      </c>
      <c r="Q290" s="171" t="s">
        <v>229</v>
      </c>
      <c r="R290" s="214"/>
      <c r="S290" s="214"/>
      <c r="T290" s="214"/>
      <c r="U290" s="214"/>
    </row>
    <row r="291" spans="1:21" s="215" customFormat="1" ht="21.95" customHeight="1" x14ac:dyDescent="0.25">
      <c r="A291" s="471" t="s">
        <v>65</v>
      </c>
      <c r="B291" s="472" t="s">
        <v>61</v>
      </c>
      <c r="C291" s="133" t="s">
        <v>324</v>
      </c>
      <c r="D291" s="338"/>
      <c r="E291" s="338"/>
      <c r="F291" s="339"/>
      <c r="G291" s="225"/>
      <c r="H291" s="226"/>
      <c r="I291" s="228"/>
      <c r="J291" s="298">
        <v>0</v>
      </c>
      <c r="K291" s="297">
        <v>65</v>
      </c>
      <c r="L291" s="298">
        <v>73.89</v>
      </c>
      <c r="M291" s="296"/>
      <c r="N291" s="297"/>
      <c r="O291" s="298"/>
      <c r="P291" s="229"/>
      <c r="Q291" s="288"/>
      <c r="R291" s="214"/>
      <c r="S291" s="214"/>
      <c r="T291" s="214"/>
      <c r="U291" s="214"/>
    </row>
    <row r="292" spans="1:21" s="215" customFormat="1" ht="21.95" customHeight="1" thickBot="1" x14ac:dyDescent="0.3">
      <c r="A292" s="283" t="s">
        <v>65</v>
      </c>
      <c r="B292" s="284"/>
      <c r="C292" s="177" t="s">
        <v>226</v>
      </c>
      <c r="D292" s="177"/>
      <c r="E292" s="177"/>
      <c r="F292" s="301"/>
      <c r="G292" s="179">
        <f>SUM(G290)</f>
        <v>10</v>
      </c>
      <c r="H292" s="180">
        <f>SUM(H290)</f>
        <v>10</v>
      </c>
      <c r="I292" s="182">
        <f>SUM(I290)</f>
        <v>0</v>
      </c>
      <c r="J292" s="417">
        <f>SUM(J286:J291)</f>
        <v>10</v>
      </c>
      <c r="K292" s="408">
        <f>SUM(K286:K291)</f>
        <v>222.6</v>
      </c>
      <c r="L292" s="417">
        <f>SUM(L286:L291)</f>
        <v>193.5</v>
      </c>
      <c r="M292" s="407">
        <f>SUM(M285:M291)</f>
        <v>10</v>
      </c>
      <c r="N292" s="408">
        <f>SUM(N285:N291)</f>
        <v>38</v>
      </c>
      <c r="O292" s="417">
        <f>SUM(O285:O291)</f>
        <v>19.55</v>
      </c>
      <c r="P292" s="183">
        <f>SUM(P290:P290)</f>
        <v>10</v>
      </c>
      <c r="Q292" s="184"/>
      <c r="R292" s="214"/>
      <c r="S292" s="214"/>
      <c r="T292" s="214"/>
      <c r="U292" s="214"/>
    </row>
    <row r="293" spans="1:21" s="215" customFormat="1" ht="21.95" customHeight="1" thickBot="1" x14ac:dyDescent="0.3">
      <c r="A293" s="206"/>
      <c r="B293" s="434"/>
      <c r="C293" s="208"/>
      <c r="D293" s="208"/>
      <c r="E293" s="208"/>
      <c r="F293" s="208"/>
      <c r="G293" s="211"/>
      <c r="H293" s="211"/>
      <c r="I293" s="211"/>
      <c r="J293" s="487"/>
      <c r="K293" s="487"/>
      <c r="L293" s="487"/>
      <c r="M293" s="487"/>
      <c r="N293" s="487"/>
      <c r="O293" s="487"/>
      <c r="P293" s="436"/>
      <c r="Q293" s="488"/>
      <c r="R293" s="214"/>
      <c r="S293" s="214"/>
      <c r="T293" s="214"/>
      <c r="U293" s="214"/>
    </row>
    <row r="294" spans="1:21" s="215" customFormat="1" ht="21.95" customHeight="1" x14ac:dyDescent="0.25">
      <c r="A294" s="491"/>
      <c r="B294" s="154"/>
      <c r="C294" s="153" t="s">
        <v>343</v>
      </c>
      <c r="D294" s="153"/>
      <c r="E294" s="153"/>
      <c r="F294" s="153"/>
      <c r="G294" s="219"/>
      <c r="H294" s="219"/>
      <c r="I294" s="219"/>
      <c r="J294" s="489"/>
      <c r="K294" s="489"/>
      <c r="L294" s="492"/>
      <c r="M294" s="433"/>
      <c r="N294" s="489"/>
      <c r="O294" s="432"/>
      <c r="P294" s="302"/>
      <c r="Q294" s="161"/>
      <c r="R294" s="214"/>
      <c r="S294" s="214"/>
      <c r="T294" s="214"/>
      <c r="U294" s="214"/>
    </row>
    <row r="295" spans="1:21" s="215" customFormat="1" ht="21.95" customHeight="1" x14ac:dyDescent="0.25">
      <c r="A295" s="490" t="s">
        <v>341</v>
      </c>
      <c r="B295" s="163" t="s">
        <v>342</v>
      </c>
      <c r="C295" s="262" t="s">
        <v>344</v>
      </c>
      <c r="D295" s="344"/>
      <c r="E295" s="344"/>
      <c r="F295" s="344"/>
      <c r="G295" s="419"/>
      <c r="H295" s="419"/>
      <c r="I295" s="419"/>
      <c r="J295" s="427"/>
      <c r="K295" s="427"/>
      <c r="L295" s="493"/>
      <c r="M295" s="239">
        <v>0</v>
      </c>
      <c r="N295" s="195">
        <v>100</v>
      </c>
      <c r="O295" s="290">
        <v>100</v>
      </c>
      <c r="P295" s="306"/>
      <c r="Q295" s="264" t="s">
        <v>345</v>
      </c>
      <c r="R295" s="214"/>
      <c r="S295" s="214"/>
      <c r="T295" s="214"/>
      <c r="U295" s="214"/>
    </row>
    <row r="296" spans="1:21" s="215" customFormat="1" ht="21.95" customHeight="1" thickBot="1" x14ac:dyDescent="0.3">
      <c r="A296" s="404" t="s">
        <v>341</v>
      </c>
      <c r="B296" s="284"/>
      <c r="C296" s="324" t="s">
        <v>343</v>
      </c>
      <c r="D296" s="177"/>
      <c r="E296" s="177"/>
      <c r="F296" s="177"/>
      <c r="G296" s="180"/>
      <c r="H296" s="180"/>
      <c r="I296" s="180"/>
      <c r="J296" s="408"/>
      <c r="K296" s="408"/>
      <c r="L296" s="494"/>
      <c r="M296" s="407">
        <f>SUM(M295)</f>
        <v>0</v>
      </c>
      <c r="N296" s="408">
        <f>SUM(N295)</f>
        <v>100</v>
      </c>
      <c r="O296" s="409">
        <f>SUM(O295)</f>
        <v>100</v>
      </c>
      <c r="P296" s="307"/>
      <c r="Q296" s="184"/>
      <c r="R296" s="214"/>
      <c r="S296" s="214"/>
      <c r="T296" s="214"/>
      <c r="U296" s="214"/>
    </row>
    <row r="297" spans="1:21" s="215" customFormat="1" ht="21.95" customHeight="1" thickBot="1" x14ac:dyDescent="0.3">
      <c r="A297" s="398"/>
      <c r="B297" s="399"/>
      <c r="C297" s="400"/>
      <c r="D297" s="400"/>
      <c r="E297" s="400"/>
      <c r="F297" s="400"/>
      <c r="G297" s="401"/>
      <c r="H297" s="401"/>
      <c r="I297" s="401"/>
      <c r="J297" s="401"/>
      <c r="K297" s="401"/>
      <c r="L297" s="401"/>
      <c r="M297" s="401"/>
      <c r="N297" s="401"/>
      <c r="O297" s="401"/>
      <c r="P297" s="402"/>
      <c r="Q297" s="403"/>
      <c r="R297" s="214"/>
      <c r="S297" s="214"/>
      <c r="T297" s="214"/>
      <c r="U297" s="214"/>
    </row>
    <row r="298" spans="1:21" s="215" customFormat="1" ht="21.95" customHeight="1" x14ac:dyDescent="0.25">
      <c r="A298" s="258"/>
      <c r="B298" s="153"/>
      <c r="C298" s="153" t="s">
        <v>230</v>
      </c>
      <c r="D298" s="153"/>
      <c r="E298" s="153"/>
      <c r="F298" s="153"/>
      <c r="G298" s="218"/>
      <c r="H298" s="219"/>
      <c r="I298" s="221"/>
      <c r="J298" s="220"/>
      <c r="K298" s="219"/>
      <c r="L298" s="473"/>
      <c r="M298" s="220"/>
      <c r="N298" s="219"/>
      <c r="O298" s="221"/>
      <c r="P298" s="302"/>
      <c r="Q298" s="161"/>
      <c r="R298" s="214"/>
      <c r="S298" s="214"/>
      <c r="T298" s="214"/>
      <c r="U298" s="214"/>
    </row>
    <row r="299" spans="1:21" s="215" customFormat="1" ht="21.95" customHeight="1" x14ac:dyDescent="0.2">
      <c r="A299" s="261" t="s">
        <v>231</v>
      </c>
      <c r="B299" s="262" t="s">
        <v>80</v>
      </c>
      <c r="C299" s="262" t="s">
        <v>81</v>
      </c>
      <c r="D299" s="262"/>
      <c r="E299" s="262"/>
      <c r="F299" s="262"/>
      <c r="G299" s="239">
        <v>0</v>
      </c>
      <c r="H299" s="195">
        <v>1.4</v>
      </c>
      <c r="I299" s="290">
        <v>1.31</v>
      </c>
      <c r="J299" s="194">
        <v>1.5</v>
      </c>
      <c r="K299" s="195">
        <v>1.5</v>
      </c>
      <c r="L299" s="415">
        <v>1.34</v>
      </c>
      <c r="M299" s="194">
        <v>1.5</v>
      </c>
      <c r="N299" s="195">
        <v>1.5</v>
      </c>
      <c r="O299" s="290">
        <v>1.39</v>
      </c>
      <c r="P299" s="306">
        <v>1.5</v>
      </c>
      <c r="Q299" s="171" t="s">
        <v>232</v>
      </c>
      <c r="R299" s="214"/>
      <c r="S299" s="214"/>
      <c r="T299" s="214"/>
      <c r="U299" s="214"/>
    </row>
    <row r="300" spans="1:21" s="215" customFormat="1" ht="21.95" customHeight="1" x14ac:dyDescent="0.2">
      <c r="A300" s="261" t="s">
        <v>231</v>
      </c>
      <c r="B300" s="262" t="s">
        <v>82</v>
      </c>
      <c r="C300" s="262" t="s">
        <v>83</v>
      </c>
      <c r="D300" s="262"/>
      <c r="E300" s="262"/>
      <c r="F300" s="262"/>
      <c r="G300" s="239">
        <v>0</v>
      </c>
      <c r="H300" s="195">
        <v>3.3</v>
      </c>
      <c r="I300" s="290">
        <v>3.23</v>
      </c>
      <c r="J300" s="194">
        <v>3.5</v>
      </c>
      <c r="K300" s="195">
        <v>3.3</v>
      </c>
      <c r="L300" s="415">
        <v>3.13</v>
      </c>
      <c r="M300" s="194">
        <v>3.5</v>
      </c>
      <c r="N300" s="195">
        <v>3.8</v>
      </c>
      <c r="O300" s="290">
        <v>3.78</v>
      </c>
      <c r="P300" s="306">
        <v>4</v>
      </c>
      <c r="Q300" s="171"/>
      <c r="R300" s="214"/>
      <c r="S300" s="214"/>
      <c r="T300" s="214"/>
      <c r="U300" s="214"/>
    </row>
    <row r="301" spans="1:21" s="215" customFormat="1" ht="21.95" customHeight="1" x14ac:dyDescent="0.2">
      <c r="A301" s="261" t="s">
        <v>231</v>
      </c>
      <c r="B301" s="262" t="s">
        <v>84</v>
      </c>
      <c r="C301" s="262" t="s">
        <v>85</v>
      </c>
      <c r="D301" s="262"/>
      <c r="E301" s="262"/>
      <c r="F301" s="262"/>
      <c r="G301" s="239">
        <v>0</v>
      </c>
      <c r="H301" s="195">
        <v>4.4000000000000004</v>
      </c>
      <c r="I301" s="290">
        <v>4.3600000000000003</v>
      </c>
      <c r="J301" s="194">
        <v>4.5</v>
      </c>
      <c r="K301" s="195">
        <v>4.7</v>
      </c>
      <c r="L301" s="415">
        <v>4.63</v>
      </c>
      <c r="M301" s="194">
        <v>5</v>
      </c>
      <c r="N301" s="195">
        <v>5</v>
      </c>
      <c r="O301" s="290">
        <v>4.57</v>
      </c>
      <c r="P301" s="306">
        <v>5</v>
      </c>
      <c r="Q301" s="171"/>
      <c r="R301" s="214"/>
      <c r="S301" s="214"/>
      <c r="T301" s="214"/>
      <c r="U301" s="214"/>
    </row>
    <row r="302" spans="1:21" s="215" customFormat="1" ht="21.95" customHeight="1" x14ac:dyDescent="0.2">
      <c r="A302" s="261" t="s">
        <v>231</v>
      </c>
      <c r="B302" s="262" t="s">
        <v>21</v>
      </c>
      <c r="C302" s="293" t="s">
        <v>22</v>
      </c>
      <c r="D302" s="262"/>
      <c r="E302" s="262"/>
      <c r="F302" s="262"/>
      <c r="G302" s="239">
        <v>0</v>
      </c>
      <c r="H302" s="195">
        <v>6.1</v>
      </c>
      <c r="I302" s="290">
        <v>6.1</v>
      </c>
      <c r="J302" s="194">
        <v>6.5</v>
      </c>
      <c r="K302" s="195">
        <v>6.5</v>
      </c>
      <c r="L302" s="415">
        <v>6.49</v>
      </c>
      <c r="M302" s="194">
        <v>6.5</v>
      </c>
      <c r="N302" s="195">
        <v>6.9</v>
      </c>
      <c r="O302" s="290">
        <v>6.87</v>
      </c>
      <c r="P302" s="306">
        <v>7</v>
      </c>
      <c r="Q302" s="171"/>
      <c r="R302" s="214"/>
      <c r="S302" s="214"/>
      <c r="T302" s="214"/>
      <c r="U302" s="214"/>
    </row>
    <row r="303" spans="1:21" s="215" customFormat="1" ht="21.95" customHeight="1" thickBot="1" x14ac:dyDescent="0.3">
      <c r="A303" s="404"/>
      <c r="B303" s="405"/>
      <c r="C303" s="177" t="s">
        <v>230</v>
      </c>
      <c r="D303" s="405"/>
      <c r="E303" s="405"/>
      <c r="F303" s="405"/>
      <c r="G303" s="407">
        <f t="shared" ref="G303:P303" si="14">SUM(G299:G302)</f>
        <v>0</v>
      </c>
      <c r="H303" s="408">
        <f t="shared" si="14"/>
        <v>15.2</v>
      </c>
      <c r="I303" s="409">
        <f t="shared" si="14"/>
        <v>15</v>
      </c>
      <c r="J303" s="417">
        <f t="shared" si="14"/>
        <v>16</v>
      </c>
      <c r="K303" s="408">
        <f t="shared" si="14"/>
        <v>16</v>
      </c>
      <c r="L303" s="418">
        <f t="shared" si="14"/>
        <v>15.59</v>
      </c>
      <c r="M303" s="417">
        <f>SUM(M299:M302)</f>
        <v>16.5</v>
      </c>
      <c r="N303" s="408">
        <f>SUM(N299:N302)</f>
        <v>17.200000000000003</v>
      </c>
      <c r="O303" s="409">
        <f>SUM(O299:O302)</f>
        <v>16.61</v>
      </c>
      <c r="P303" s="410">
        <f t="shared" si="14"/>
        <v>17.5</v>
      </c>
      <c r="Q303" s="184"/>
      <c r="R303" s="214"/>
      <c r="S303" s="214"/>
      <c r="T303" s="214"/>
      <c r="U303" s="214"/>
    </row>
    <row r="304" spans="1:21" s="215" customFormat="1" ht="21.95" customHeight="1" thickBot="1" x14ac:dyDescent="0.3">
      <c r="A304" s="411"/>
      <c r="B304" s="320"/>
      <c r="C304" s="412"/>
      <c r="D304" s="412"/>
      <c r="E304" s="412"/>
      <c r="F304" s="412"/>
      <c r="G304" s="347"/>
      <c r="H304" s="347"/>
      <c r="I304" s="347"/>
      <c r="J304" s="347"/>
      <c r="K304" s="347"/>
      <c r="L304" s="347"/>
      <c r="M304" s="347"/>
      <c r="N304" s="347"/>
      <c r="O304" s="347"/>
      <c r="P304" s="413"/>
      <c r="Q304" s="414"/>
      <c r="R304" s="214"/>
      <c r="S304" s="214"/>
      <c r="T304" s="214"/>
      <c r="U304" s="214"/>
    </row>
    <row r="305" spans="1:19" s="214" customFormat="1" ht="22.5" customHeight="1" x14ac:dyDescent="0.25">
      <c r="A305" s="258"/>
      <c r="B305" s="153"/>
      <c r="C305" s="153" t="s">
        <v>233</v>
      </c>
      <c r="D305" s="153"/>
      <c r="E305" s="153"/>
      <c r="F305" s="197"/>
      <c r="G305" s="220"/>
      <c r="H305" s="220"/>
      <c r="I305" s="220"/>
      <c r="J305" s="220"/>
      <c r="K305" s="220"/>
      <c r="L305" s="220"/>
      <c r="M305" s="220"/>
      <c r="N305" s="220"/>
      <c r="O305" s="220"/>
      <c r="P305" s="222"/>
      <c r="Q305" s="161"/>
    </row>
    <row r="306" spans="1:19" ht="21.95" customHeight="1" x14ac:dyDescent="0.2">
      <c r="A306" s="268" t="s">
        <v>234</v>
      </c>
      <c r="B306" s="163" t="s">
        <v>235</v>
      </c>
      <c r="C306" s="163" t="s">
        <v>236</v>
      </c>
      <c r="D306" s="163"/>
      <c r="E306" s="163"/>
      <c r="F306" s="162"/>
      <c r="G306" s="194">
        <v>1300</v>
      </c>
      <c r="H306" s="167">
        <v>1300</v>
      </c>
      <c r="I306" s="416">
        <v>1288.0899999999999</v>
      </c>
      <c r="J306" s="168">
        <v>1430</v>
      </c>
      <c r="K306" s="167">
        <v>1430</v>
      </c>
      <c r="L306" s="168">
        <v>1409.61</v>
      </c>
      <c r="M306" s="313">
        <v>1430</v>
      </c>
      <c r="N306" s="195">
        <v>1430</v>
      </c>
      <c r="O306" s="290">
        <v>1405.35</v>
      </c>
      <c r="P306" s="170">
        <v>1430</v>
      </c>
      <c r="Q306" s="171"/>
      <c r="R306" s="90"/>
      <c r="S306" s="90"/>
    </row>
    <row r="307" spans="1:19" ht="21.95" customHeight="1" x14ac:dyDescent="0.2">
      <c r="A307" s="268" t="s">
        <v>234</v>
      </c>
      <c r="B307" s="163" t="s">
        <v>71</v>
      </c>
      <c r="C307" s="163" t="s">
        <v>72</v>
      </c>
      <c r="D307" s="163"/>
      <c r="E307" s="163"/>
      <c r="F307" s="162"/>
      <c r="G307" s="194">
        <v>170</v>
      </c>
      <c r="H307" s="167">
        <v>170</v>
      </c>
      <c r="I307" s="416">
        <v>164</v>
      </c>
      <c r="J307" s="168">
        <v>180</v>
      </c>
      <c r="K307" s="167">
        <v>180</v>
      </c>
      <c r="L307" s="168">
        <v>179.62</v>
      </c>
      <c r="M307" s="313">
        <v>180</v>
      </c>
      <c r="N307" s="195">
        <v>180</v>
      </c>
      <c r="O307" s="290">
        <v>174.63</v>
      </c>
      <c r="P307" s="170">
        <v>180</v>
      </c>
      <c r="Q307" s="171"/>
      <c r="R307" s="90"/>
      <c r="S307" s="90"/>
    </row>
    <row r="308" spans="1:19" ht="21.95" customHeight="1" x14ac:dyDescent="0.2">
      <c r="A308" s="268" t="s">
        <v>234</v>
      </c>
      <c r="B308" s="163" t="s">
        <v>73</v>
      </c>
      <c r="C308" s="163" t="s">
        <v>74</v>
      </c>
      <c r="D308" s="163"/>
      <c r="E308" s="163"/>
      <c r="F308" s="162"/>
      <c r="G308" s="194">
        <v>120</v>
      </c>
      <c r="H308" s="167">
        <v>120</v>
      </c>
      <c r="I308" s="416">
        <v>114.86</v>
      </c>
      <c r="J308" s="168">
        <v>130</v>
      </c>
      <c r="K308" s="167">
        <v>130</v>
      </c>
      <c r="L308" s="168">
        <v>127.05</v>
      </c>
      <c r="M308" s="313">
        <v>130</v>
      </c>
      <c r="N308" s="195">
        <v>130</v>
      </c>
      <c r="O308" s="290">
        <v>125.78</v>
      </c>
      <c r="P308" s="170">
        <v>130</v>
      </c>
      <c r="Q308" s="171"/>
      <c r="R308" s="90"/>
      <c r="S308" s="90"/>
    </row>
    <row r="309" spans="1:19" ht="21.95" customHeight="1" x14ac:dyDescent="0.2">
      <c r="A309" s="268" t="s">
        <v>234</v>
      </c>
      <c r="B309" s="163" t="s">
        <v>95</v>
      </c>
      <c r="C309" s="163" t="s">
        <v>96</v>
      </c>
      <c r="D309" s="163"/>
      <c r="E309" s="163"/>
      <c r="F309" s="162"/>
      <c r="G309" s="194">
        <v>0</v>
      </c>
      <c r="H309" s="167">
        <v>4.9000000000000004</v>
      </c>
      <c r="I309" s="416">
        <v>4.9000000000000004</v>
      </c>
      <c r="J309" s="168">
        <v>6</v>
      </c>
      <c r="K309" s="167">
        <v>6</v>
      </c>
      <c r="L309" s="168">
        <v>0</v>
      </c>
      <c r="M309" s="313">
        <v>6</v>
      </c>
      <c r="N309" s="195">
        <v>6</v>
      </c>
      <c r="O309" s="290">
        <v>0</v>
      </c>
      <c r="P309" s="170">
        <v>6</v>
      </c>
      <c r="Q309" s="171" t="s">
        <v>237</v>
      </c>
      <c r="R309" s="90"/>
      <c r="S309" s="90"/>
    </row>
    <row r="310" spans="1:19" ht="21.95" customHeight="1" x14ac:dyDescent="0.2">
      <c r="A310" s="268" t="s">
        <v>234</v>
      </c>
      <c r="B310" s="163" t="s">
        <v>51</v>
      </c>
      <c r="C310" s="163" t="s">
        <v>52</v>
      </c>
      <c r="D310" s="163"/>
      <c r="E310" s="163"/>
      <c r="F310" s="162"/>
      <c r="G310" s="194"/>
      <c r="H310" s="167"/>
      <c r="I310" s="416"/>
      <c r="J310" s="168">
        <v>0</v>
      </c>
      <c r="K310" s="167">
        <v>2</v>
      </c>
      <c r="L310" s="168">
        <v>1.1399999999999999</v>
      </c>
      <c r="M310" s="313"/>
      <c r="N310" s="195"/>
      <c r="O310" s="290"/>
      <c r="P310" s="170"/>
      <c r="Q310" s="171"/>
      <c r="R310" s="90"/>
      <c r="S310" s="90"/>
    </row>
    <row r="311" spans="1:19" ht="21.95" customHeight="1" x14ac:dyDescent="0.2">
      <c r="A311" s="268" t="s">
        <v>234</v>
      </c>
      <c r="B311" s="163" t="s">
        <v>16</v>
      </c>
      <c r="C311" s="163" t="s">
        <v>50</v>
      </c>
      <c r="D311" s="163"/>
      <c r="E311" s="163"/>
      <c r="F311" s="162"/>
      <c r="G311" s="194">
        <v>25</v>
      </c>
      <c r="H311" s="167">
        <v>25</v>
      </c>
      <c r="I311" s="416">
        <v>0</v>
      </c>
      <c r="J311" s="168">
        <v>25</v>
      </c>
      <c r="K311" s="167">
        <v>23.4</v>
      </c>
      <c r="L311" s="168">
        <v>18.46</v>
      </c>
      <c r="M311" s="313">
        <v>25</v>
      </c>
      <c r="N311" s="195">
        <v>25</v>
      </c>
      <c r="O311" s="290">
        <v>7.09</v>
      </c>
      <c r="P311" s="170">
        <v>17</v>
      </c>
      <c r="Q311" s="171" t="s">
        <v>238</v>
      </c>
      <c r="R311" s="90"/>
      <c r="S311" s="90"/>
    </row>
    <row r="312" spans="1:19" ht="21.95" customHeight="1" x14ac:dyDescent="0.2">
      <c r="A312" s="268" t="s">
        <v>234</v>
      </c>
      <c r="B312" s="163" t="s">
        <v>18</v>
      </c>
      <c r="C312" s="163" t="s">
        <v>19</v>
      </c>
      <c r="D312" s="163"/>
      <c r="E312" s="163"/>
      <c r="F312" s="162"/>
      <c r="G312" s="194">
        <v>5</v>
      </c>
      <c r="H312" s="167">
        <v>5</v>
      </c>
      <c r="I312" s="416">
        <v>1.19</v>
      </c>
      <c r="J312" s="168">
        <v>5</v>
      </c>
      <c r="K312" s="167">
        <v>16.100000000000001</v>
      </c>
      <c r="L312" s="168">
        <v>15.8</v>
      </c>
      <c r="M312" s="313">
        <v>10</v>
      </c>
      <c r="N312" s="195">
        <v>10</v>
      </c>
      <c r="O312" s="290">
        <v>1.58</v>
      </c>
      <c r="P312" s="170">
        <v>5</v>
      </c>
      <c r="Q312" s="171"/>
      <c r="R312" s="90"/>
      <c r="S312" s="90"/>
    </row>
    <row r="313" spans="1:19" ht="21.95" customHeight="1" x14ac:dyDescent="0.2">
      <c r="A313" s="268" t="s">
        <v>234</v>
      </c>
      <c r="B313" s="163" t="s">
        <v>86</v>
      </c>
      <c r="C313" s="163" t="s">
        <v>239</v>
      </c>
      <c r="D313" s="163"/>
      <c r="E313" s="163"/>
      <c r="F313" s="162"/>
      <c r="G313" s="194">
        <v>5</v>
      </c>
      <c r="H313" s="167">
        <v>5.4</v>
      </c>
      <c r="I313" s="416">
        <v>5.31</v>
      </c>
      <c r="J313" s="168">
        <v>7</v>
      </c>
      <c r="K313" s="167">
        <v>7</v>
      </c>
      <c r="L313" s="168">
        <v>6.11</v>
      </c>
      <c r="M313" s="313">
        <v>7</v>
      </c>
      <c r="N313" s="195">
        <v>7</v>
      </c>
      <c r="O313" s="290">
        <v>6.1</v>
      </c>
      <c r="P313" s="170">
        <v>7</v>
      </c>
      <c r="Q313" s="171"/>
      <c r="R313" s="90"/>
      <c r="S313" s="90"/>
    </row>
    <row r="314" spans="1:19" ht="21.95" customHeight="1" x14ac:dyDescent="0.2">
      <c r="A314" s="268" t="s">
        <v>234</v>
      </c>
      <c r="B314" s="163" t="s">
        <v>240</v>
      </c>
      <c r="C314" s="163" t="s">
        <v>241</v>
      </c>
      <c r="D314" s="163"/>
      <c r="E314" s="163"/>
      <c r="F314" s="162"/>
      <c r="G314" s="194">
        <v>5</v>
      </c>
      <c r="H314" s="167">
        <v>5</v>
      </c>
      <c r="I314" s="416">
        <v>4.5</v>
      </c>
      <c r="J314" s="168">
        <v>5</v>
      </c>
      <c r="K314" s="167">
        <v>5</v>
      </c>
      <c r="L314" s="168">
        <v>4.5</v>
      </c>
      <c r="M314" s="313">
        <v>5</v>
      </c>
      <c r="N314" s="195">
        <v>5</v>
      </c>
      <c r="O314" s="290">
        <v>4.5</v>
      </c>
      <c r="P314" s="170">
        <v>5</v>
      </c>
      <c r="Q314" s="171" t="s">
        <v>242</v>
      </c>
      <c r="R314" s="90"/>
      <c r="S314" s="90"/>
    </row>
    <row r="315" spans="1:19" ht="21.95" customHeight="1" x14ac:dyDescent="0.2">
      <c r="A315" s="268" t="s">
        <v>234</v>
      </c>
      <c r="B315" s="163" t="s">
        <v>243</v>
      </c>
      <c r="C315" s="163" t="s">
        <v>244</v>
      </c>
      <c r="D315" s="163"/>
      <c r="E315" s="163"/>
      <c r="F315" s="162"/>
      <c r="G315" s="194">
        <v>2</v>
      </c>
      <c r="H315" s="167">
        <v>2</v>
      </c>
      <c r="I315" s="416">
        <v>0</v>
      </c>
      <c r="J315" s="168">
        <v>2</v>
      </c>
      <c r="K315" s="167">
        <v>2</v>
      </c>
      <c r="L315" s="168">
        <v>0</v>
      </c>
      <c r="M315" s="313">
        <v>2</v>
      </c>
      <c r="N315" s="195">
        <v>2</v>
      </c>
      <c r="O315" s="290">
        <v>0</v>
      </c>
      <c r="P315" s="170">
        <v>2</v>
      </c>
      <c r="Q315" s="171"/>
      <c r="R315" s="90"/>
      <c r="S315" s="90"/>
    </row>
    <row r="316" spans="1:19" ht="21.95" customHeight="1" x14ac:dyDescent="0.2">
      <c r="A316" s="268" t="s">
        <v>234</v>
      </c>
      <c r="B316" s="163" t="s">
        <v>21</v>
      </c>
      <c r="C316" s="163" t="s">
        <v>22</v>
      </c>
      <c r="D316" s="163"/>
      <c r="E316" s="163"/>
      <c r="F316" s="162"/>
      <c r="G316" s="194">
        <v>12</v>
      </c>
      <c r="H316" s="167">
        <v>12</v>
      </c>
      <c r="I316" s="416">
        <v>10.77</v>
      </c>
      <c r="J316" s="168">
        <v>12</v>
      </c>
      <c r="K316" s="167">
        <v>12</v>
      </c>
      <c r="L316" s="168">
        <v>11.9</v>
      </c>
      <c r="M316" s="313">
        <v>12</v>
      </c>
      <c r="N316" s="195">
        <v>12</v>
      </c>
      <c r="O316" s="290">
        <v>10.72</v>
      </c>
      <c r="P316" s="170">
        <v>12</v>
      </c>
      <c r="Q316" s="171" t="s">
        <v>245</v>
      </c>
      <c r="R316" s="90"/>
      <c r="S316" s="90"/>
    </row>
    <row r="317" spans="1:19" ht="21.95" customHeight="1" x14ac:dyDescent="0.2">
      <c r="A317" s="268" t="s">
        <v>234</v>
      </c>
      <c r="B317" s="163" t="s">
        <v>246</v>
      </c>
      <c r="C317" s="163" t="s">
        <v>247</v>
      </c>
      <c r="D317" s="163"/>
      <c r="E317" s="163"/>
      <c r="F317" s="162"/>
      <c r="G317" s="194"/>
      <c r="H317" s="167"/>
      <c r="I317" s="416"/>
      <c r="J317" s="168">
        <v>10</v>
      </c>
      <c r="K317" s="167">
        <v>10</v>
      </c>
      <c r="L317" s="168">
        <v>0</v>
      </c>
      <c r="M317" s="313">
        <v>10</v>
      </c>
      <c r="N317" s="195">
        <v>10</v>
      </c>
      <c r="O317" s="290">
        <v>6.99</v>
      </c>
      <c r="P317" s="170">
        <v>10</v>
      </c>
      <c r="Q317" s="171"/>
      <c r="R317" s="90"/>
      <c r="S317" s="90"/>
    </row>
    <row r="318" spans="1:19" ht="21.95" customHeight="1" x14ac:dyDescent="0.2">
      <c r="A318" s="268" t="s">
        <v>234</v>
      </c>
      <c r="B318" s="163" t="s">
        <v>90</v>
      </c>
      <c r="C318" s="163" t="s">
        <v>91</v>
      </c>
      <c r="D318" s="163"/>
      <c r="E318" s="163"/>
      <c r="F318" s="162"/>
      <c r="G318" s="194">
        <v>10</v>
      </c>
      <c r="H318" s="167">
        <v>10</v>
      </c>
      <c r="I318" s="416">
        <v>4.42</v>
      </c>
      <c r="J318" s="168">
        <v>20</v>
      </c>
      <c r="K318" s="167">
        <v>18</v>
      </c>
      <c r="L318" s="168">
        <v>3.51</v>
      </c>
      <c r="M318" s="313">
        <v>20</v>
      </c>
      <c r="N318" s="195">
        <v>20</v>
      </c>
      <c r="O318" s="290">
        <v>15.14</v>
      </c>
      <c r="P318" s="170">
        <v>20</v>
      </c>
      <c r="Q318" s="171"/>
      <c r="R318" s="90"/>
      <c r="S318" s="90"/>
    </row>
    <row r="319" spans="1:19" ht="21.95" customHeight="1" x14ac:dyDescent="0.2">
      <c r="A319" s="268" t="s">
        <v>234</v>
      </c>
      <c r="B319" s="163" t="s">
        <v>248</v>
      </c>
      <c r="C319" s="163" t="s">
        <v>249</v>
      </c>
      <c r="D319" s="163"/>
      <c r="E319" s="163"/>
      <c r="F319" s="162"/>
      <c r="G319" s="194">
        <v>2</v>
      </c>
      <c r="H319" s="167">
        <v>2</v>
      </c>
      <c r="I319" s="416">
        <v>0</v>
      </c>
      <c r="J319" s="168">
        <v>2</v>
      </c>
      <c r="K319" s="167">
        <v>2</v>
      </c>
      <c r="L319" s="168">
        <v>0</v>
      </c>
      <c r="M319" s="313">
        <v>2</v>
      </c>
      <c r="N319" s="195">
        <v>2</v>
      </c>
      <c r="O319" s="290">
        <v>0</v>
      </c>
      <c r="P319" s="170">
        <v>2</v>
      </c>
      <c r="Q319" s="171"/>
      <c r="R319" s="90"/>
      <c r="S319" s="90"/>
    </row>
    <row r="320" spans="1:19" ht="21.95" customHeight="1" x14ac:dyDescent="0.2">
      <c r="A320" s="268" t="s">
        <v>234</v>
      </c>
      <c r="B320" s="163" t="s">
        <v>121</v>
      </c>
      <c r="C320" s="163" t="s">
        <v>122</v>
      </c>
      <c r="D320" s="163"/>
      <c r="E320" s="163"/>
      <c r="F320" s="162"/>
      <c r="G320" s="194">
        <v>20</v>
      </c>
      <c r="H320" s="167">
        <v>14.7</v>
      </c>
      <c r="I320" s="416">
        <v>0</v>
      </c>
      <c r="J320" s="168">
        <v>20</v>
      </c>
      <c r="K320" s="167">
        <v>20</v>
      </c>
      <c r="L320" s="168">
        <v>0</v>
      </c>
      <c r="M320" s="313">
        <v>20</v>
      </c>
      <c r="N320" s="195">
        <v>20</v>
      </c>
      <c r="O320" s="290">
        <v>0</v>
      </c>
      <c r="P320" s="170">
        <v>15</v>
      </c>
      <c r="Q320" s="171"/>
      <c r="R320" s="90"/>
      <c r="S320" s="90"/>
    </row>
    <row r="321" spans="1:21" ht="25.5" customHeight="1" x14ac:dyDescent="0.2">
      <c r="A321" s="268" t="s">
        <v>234</v>
      </c>
      <c r="B321" s="163" t="s">
        <v>97</v>
      </c>
      <c r="C321" s="163" t="s">
        <v>98</v>
      </c>
      <c r="D321" s="163"/>
      <c r="E321" s="163"/>
      <c r="F321" s="162"/>
      <c r="G321" s="194">
        <v>10</v>
      </c>
      <c r="H321" s="167">
        <v>10</v>
      </c>
      <c r="I321" s="416">
        <v>8.27</v>
      </c>
      <c r="J321" s="168">
        <v>10</v>
      </c>
      <c r="K321" s="167">
        <v>2.5</v>
      </c>
      <c r="L321" s="168">
        <v>0</v>
      </c>
      <c r="M321" s="313">
        <v>10</v>
      </c>
      <c r="N321" s="195">
        <v>10</v>
      </c>
      <c r="O321" s="290">
        <v>0</v>
      </c>
      <c r="P321" s="170">
        <v>10</v>
      </c>
      <c r="Q321" s="175" t="s">
        <v>250</v>
      </c>
      <c r="R321" s="90"/>
      <c r="S321" s="90"/>
    </row>
    <row r="322" spans="1:21" ht="21.95" customHeight="1" x14ac:dyDescent="0.2">
      <c r="A322" s="287" t="s">
        <v>234</v>
      </c>
      <c r="B322" s="133" t="s">
        <v>105</v>
      </c>
      <c r="C322" s="133" t="s">
        <v>251</v>
      </c>
      <c r="D322" s="133"/>
      <c r="E322" s="133"/>
      <c r="F322" s="316"/>
      <c r="G322" s="298">
        <v>2</v>
      </c>
      <c r="H322" s="167">
        <v>2</v>
      </c>
      <c r="I322" s="416">
        <v>2</v>
      </c>
      <c r="J322" s="227">
        <v>2</v>
      </c>
      <c r="K322" s="226">
        <v>2</v>
      </c>
      <c r="L322" s="227">
        <v>2</v>
      </c>
      <c r="M322" s="313">
        <v>2</v>
      </c>
      <c r="N322" s="195">
        <v>2</v>
      </c>
      <c r="O322" s="290">
        <v>2</v>
      </c>
      <c r="P322" s="229">
        <v>2</v>
      </c>
      <c r="Q322" s="288" t="s">
        <v>252</v>
      </c>
      <c r="R322" s="90"/>
      <c r="S322" s="90"/>
    </row>
    <row r="323" spans="1:21" s="215" customFormat="1" ht="21.95" customHeight="1" thickBot="1" x14ac:dyDescent="0.3">
      <c r="A323" s="283" t="s">
        <v>234</v>
      </c>
      <c r="B323" s="177"/>
      <c r="C323" s="177" t="s">
        <v>233</v>
      </c>
      <c r="D323" s="177"/>
      <c r="E323" s="177"/>
      <c r="F323" s="301"/>
      <c r="G323" s="417">
        <f t="shared" ref="G323:P323" si="15">SUM(G306:G322)</f>
        <v>1688</v>
      </c>
      <c r="H323" s="408">
        <f t="shared" si="15"/>
        <v>1688.0000000000002</v>
      </c>
      <c r="I323" s="418">
        <f t="shared" si="15"/>
        <v>1608.31</v>
      </c>
      <c r="J323" s="417">
        <f t="shared" si="15"/>
        <v>1866</v>
      </c>
      <c r="K323" s="408">
        <f t="shared" si="15"/>
        <v>1868</v>
      </c>
      <c r="L323" s="417">
        <f t="shared" si="15"/>
        <v>1779.7</v>
      </c>
      <c r="M323" s="496">
        <f t="shared" ref="M323" si="16">SUM(M306:M322)</f>
        <v>1871</v>
      </c>
      <c r="N323" s="408">
        <f t="shared" ref="N323:O323" si="17">SUM(N306:N322)</f>
        <v>1871</v>
      </c>
      <c r="O323" s="409">
        <f t="shared" si="17"/>
        <v>1759.8799999999999</v>
      </c>
      <c r="P323" s="183">
        <f t="shared" si="15"/>
        <v>1853</v>
      </c>
      <c r="Q323" s="184"/>
      <c r="R323" s="214"/>
      <c r="S323" s="214"/>
      <c r="T323" s="214"/>
      <c r="U323" s="214"/>
    </row>
    <row r="324" spans="1:21" s="215" customFormat="1" ht="21.95" customHeight="1" thickBot="1" x14ac:dyDescent="0.3">
      <c r="A324" s="185"/>
      <c r="B324" s="185"/>
      <c r="C324" s="185"/>
      <c r="D324" s="185"/>
      <c r="E324" s="185"/>
      <c r="F324" s="185"/>
      <c r="G324" s="456"/>
      <c r="H324" s="456"/>
      <c r="I324" s="456"/>
      <c r="J324" s="456"/>
      <c r="K324" s="456"/>
      <c r="L324" s="456"/>
      <c r="M324" s="456"/>
      <c r="N324" s="456"/>
      <c r="O324" s="456"/>
      <c r="P324" s="217"/>
      <c r="Q324" s="189"/>
      <c r="R324" s="214"/>
      <c r="S324" s="214"/>
      <c r="T324" s="214"/>
      <c r="U324" s="214"/>
    </row>
    <row r="325" spans="1:21" s="215" customFormat="1" ht="21.95" customHeight="1" x14ac:dyDescent="0.25">
      <c r="A325" s="258"/>
      <c r="B325" s="153"/>
      <c r="C325" s="153" t="s">
        <v>362</v>
      </c>
      <c r="D325" s="153"/>
      <c r="E325" s="153"/>
      <c r="F325" s="197"/>
      <c r="G325" s="218"/>
      <c r="H325" s="354"/>
      <c r="I325" s="356"/>
      <c r="J325" s="353"/>
      <c r="K325" s="354"/>
      <c r="L325" s="356"/>
      <c r="M325" s="353"/>
      <c r="N325" s="354"/>
      <c r="O325" s="356"/>
      <c r="P325" s="302"/>
      <c r="Q325" s="161"/>
      <c r="R325" s="214"/>
      <c r="S325" s="214"/>
      <c r="T325" s="214"/>
      <c r="U325" s="214"/>
    </row>
    <row r="326" spans="1:21" s="215" customFormat="1" ht="21.95" customHeight="1" x14ac:dyDescent="0.25">
      <c r="A326" s="268" t="s">
        <v>363</v>
      </c>
      <c r="B326" s="163" t="s">
        <v>36</v>
      </c>
      <c r="C326" s="163" t="s">
        <v>37</v>
      </c>
      <c r="D326" s="344"/>
      <c r="E326" s="344"/>
      <c r="F326" s="345"/>
      <c r="G326" s="239"/>
      <c r="H326" s="195"/>
      <c r="I326" s="290"/>
      <c r="J326" s="194"/>
      <c r="K326" s="195"/>
      <c r="L326" s="290"/>
      <c r="M326" s="194">
        <v>0</v>
      </c>
      <c r="N326" s="195">
        <v>35</v>
      </c>
      <c r="O326" s="290">
        <v>18.989999999999998</v>
      </c>
      <c r="P326" s="306"/>
      <c r="Q326" s="264"/>
      <c r="R326" s="214"/>
      <c r="S326" s="214"/>
      <c r="T326" s="214"/>
      <c r="U326" s="214"/>
    </row>
    <row r="327" spans="1:21" s="215" customFormat="1" ht="21.95" customHeight="1" x14ac:dyDescent="0.25">
      <c r="A327" s="268" t="s">
        <v>363</v>
      </c>
      <c r="B327" s="163" t="s">
        <v>18</v>
      </c>
      <c r="C327" s="163" t="s">
        <v>255</v>
      </c>
      <c r="D327" s="344"/>
      <c r="E327" s="344"/>
      <c r="F327" s="345"/>
      <c r="G327" s="239"/>
      <c r="H327" s="195"/>
      <c r="I327" s="290"/>
      <c r="J327" s="194"/>
      <c r="K327" s="195"/>
      <c r="L327" s="290"/>
      <c r="M327" s="194">
        <v>0</v>
      </c>
      <c r="N327" s="195">
        <v>8</v>
      </c>
      <c r="O327" s="290">
        <v>1.47</v>
      </c>
      <c r="P327" s="306"/>
      <c r="Q327" s="264"/>
      <c r="R327" s="214"/>
      <c r="S327" s="214"/>
      <c r="T327" s="214"/>
      <c r="U327" s="214"/>
    </row>
    <row r="328" spans="1:21" s="215" customFormat="1" ht="21.95" customHeight="1" x14ac:dyDescent="0.25">
      <c r="A328" s="268" t="s">
        <v>363</v>
      </c>
      <c r="B328" s="163" t="s">
        <v>90</v>
      </c>
      <c r="C328" s="163" t="s">
        <v>91</v>
      </c>
      <c r="D328" s="344"/>
      <c r="E328" s="344"/>
      <c r="F328" s="345"/>
      <c r="G328" s="239"/>
      <c r="H328" s="195"/>
      <c r="I328" s="290"/>
      <c r="J328" s="194"/>
      <c r="K328" s="195"/>
      <c r="L328" s="290"/>
      <c r="M328" s="194">
        <v>0</v>
      </c>
      <c r="N328" s="195">
        <v>8</v>
      </c>
      <c r="O328" s="290">
        <v>1.54</v>
      </c>
      <c r="P328" s="306"/>
      <c r="Q328" s="264"/>
      <c r="R328" s="214"/>
      <c r="S328" s="214"/>
      <c r="T328" s="214"/>
      <c r="U328" s="214"/>
    </row>
    <row r="329" spans="1:21" s="214" customFormat="1" ht="25.5" customHeight="1" thickBot="1" x14ac:dyDescent="0.3">
      <c r="A329" s="283" t="s">
        <v>363</v>
      </c>
      <c r="B329" s="177"/>
      <c r="C329" s="177" t="s">
        <v>362</v>
      </c>
      <c r="D329" s="177"/>
      <c r="E329" s="177"/>
      <c r="F329" s="301"/>
      <c r="G329" s="407"/>
      <c r="H329" s="408"/>
      <c r="I329" s="409"/>
      <c r="J329" s="417"/>
      <c r="K329" s="408"/>
      <c r="L329" s="409"/>
      <c r="M329" s="417">
        <f>SUM(M326:M328)</f>
        <v>0</v>
      </c>
      <c r="N329" s="408">
        <f>SUM(N326:N328)</f>
        <v>51</v>
      </c>
      <c r="O329" s="409">
        <f>SUM(O326:O328)</f>
        <v>21.999999999999996</v>
      </c>
      <c r="P329" s="307"/>
      <c r="Q329" s="184"/>
    </row>
    <row r="330" spans="1:21" s="214" customFormat="1" ht="25.5" customHeight="1" thickBot="1" x14ac:dyDescent="0.3">
      <c r="A330" s="497"/>
      <c r="B330" s="319"/>
      <c r="C330" s="319"/>
      <c r="D330" s="185"/>
      <c r="E330" s="185"/>
      <c r="F330" s="185"/>
      <c r="G330" s="498"/>
      <c r="H330" s="474"/>
      <c r="I330" s="499"/>
      <c r="J330" s="456"/>
      <c r="K330" s="474"/>
      <c r="L330" s="456"/>
      <c r="M330" s="456"/>
      <c r="N330" s="474"/>
      <c r="O330" s="456"/>
      <c r="P330" s="500"/>
      <c r="Q330" s="331"/>
    </row>
    <row r="331" spans="1:21" s="214" customFormat="1" ht="25.5" customHeight="1" x14ac:dyDescent="0.25">
      <c r="A331" s="258"/>
      <c r="B331" s="153"/>
      <c r="C331" s="153" t="s">
        <v>336</v>
      </c>
      <c r="D331" s="412"/>
      <c r="E331" s="412"/>
      <c r="F331" s="412"/>
      <c r="G331" s="218"/>
      <c r="H331" s="354"/>
      <c r="I331" s="356"/>
      <c r="J331" s="353"/>
      <c r="K331" s="354"/>
      <c r="L331" s="353"/>
      <c r="M331" s="355"/>
      <c r="N331" s="354"/>
      <c r="O331" s="353"/>
      <c r="P331" s="222"/>
      <c r="Q331" s="161"/>
    </row>
    <row r="332" spans="1:21" s="214" customFormat="1" ht="25.5" customHeight="1" x14ac:dyDescent="0.2">
      <c r="A332" s="303" t="s">
        <v>253</v>
      </c>
      <c r="B332" s="234" t="s">
        <v>69</v>
      </c>
      <c r="C332" s="163" t="s">
        <v>70</v>
      </c>
      <c r="D332" s="235"/>
      <c r="E332" s="235"/>
      <c r="F332" s="235"/>
      <c r="G332" s="238"/>
      <c r="H332" s="237"/>
      <c r="I332" s="304"/>
      <c r="J332" s="236">
        <v>0</v>
      </c>
      <c r="K332" s="237">
        <v>16.899999999999999</v>
      </c>
      <c r="L332" s="236">
        <v>16.899999999999999</v>
      </c>
      <c r="M332" s="238"/>
      <c r="N332" s="237"/>
      <c r="O332" s="236"/>
      <c r="P332" s="240"/>
      <c r="Q332" s="241"/>
    </row>
    <row r="333" spans="1:21" s="214" customFormat="1" ht="25.5" customHeight="1" x14ac:dyDescent="0.25">
      <c r="A333" s="268" t="s">
        <v>253</v>
      </c>
      <c r="B333" s="163" t="s">
        <v>36</v>
      </c>
      <c r="C333" s="163" t="s">
        <v>37</v>
      </c>
      <c r="D333" s="185"/>
      <c r="E333" s="185"/>
      <c r="F333" s="185"/>
      <c r="G333" s="239"/>
      <c r="H333" s="195"/>
      <c r="I333" s="290"/>
      <c r="J333" s="194">
        <v>0</v>
      </c>
      <c r="K333" s="195">
        <v>16.100000000000001</v>
      </c>
      <c r="L333" s="194">
        <v>8.91</v>
      </c>
      <c r="M333" s="239"/>
      <c r="N333" s="195"/>
      <c r="O333" s="194"/>
      <c r="P333" s="291"/>
      <c r="Q333" s="264"/>
    </row>
    <row r="334" spans="1:21" s="214" customFormat="1" ht="25.5" customHeight="1" x14ac:dyDescent="0.25">
      <c r="A334" s="268" t="s">
        <v>253</v>
      </c>
      <c r="B334" s="163" t="s">
        <v>16</v>
      </c>
      <c r="C334" s="163" t="s">
        <v>129</v>
      </c>
      <c r="D334" s="185"/>
      <c r="E334" s="185"/>
      <c r="F334" s="185"/>
      <c r="G334" s="239"/>
      <c r="H334" s="195"/>
      <c r="I334" s="290"/>
      <c r="J334" s="194">
        <v>0</v>
      </c>
      <c r="K334" s="195">
        <v>11</v>
      </c>
      <c r="L334" s="194">
        <v>6.24</v>
      </c>
      <c r="M334" s="239"/>
      <c r="N334" s="195"/>
      <c r="O334" s="194"/>
      <c r="P334" s="291"/>
      <c r="Q334" s="264"/>
    </row>
    <row r="335" spans="1:21" s="214" customFormat="1" ht="25.5" customHeight="1" x14ac:dyDescent="0.25">
      <c r="A335" s="268" t="s">
        <v>253</v>
      </c>
      <c r="B335" s="163" t="s">
        <v>133</v>
      </c>
      <c r="C335" s="163" t="s">
        <v>254</v>
      </c>
      <c r="D335" s="185"/>
      <c r="E335" s="185"/>
      <c r="F335" s="185"/>
      <c r="G335" s="239"/>
      <c r="H335" s="419"/>
      <c r="I335" s="420"/>
      <c r="J335" s="454"/>
      <c r="K335" s="419"/>
      <c r="L335" s="454"/>
      <c r="M335" s="481"/>
      <c r="N335" s="419"/>
      <c r="O335" s="454"/>
      <c r="P335" s="291"/>
      <c r="Q335" s="264"/>
    </row>
    <row r="336" spans="1:21" s="214" customFormat="1" ht="25.5" customHeight="1" x14ac:dyDescent="0.25">
      <c r="A336" s="268" t="s">
        <v>253</v>
      </c>
      <c r="B336" s="163" t="s">
        <v>18</v>
      </c>
      <c r="C336" s="163" t="s">
        <v>255</v>
      </c>
      <c r="D336" s="185"/>
      <c r="E336" s="185"/>
      <c r="F336" s="185"/>
      <c r="G336" s="239"/>
      <c r="H336" s="419"/>
      <c r="I336" s="420"/>
      <c r="J336" s="194">
        <v>0</v>
      </c>
      <c r="K336" s="195">
        <v>11</v>
      </c>
      <c r="L336" s="194">
        <v>5.99</v>
      </c>
      <c r="M336" s="239"/>
      <c r="N336" s="195"/>
      <c r="O336" s="194"/>
      <c r="P336" s="291"/>
      <c r="Q336" s="264"/>
    </row>
    <row r="337" spans="1:17" s="214" customFormat="1" ht="25.5" customHeight="1" x14ac:dyDescent="0.25">
      <c r="A337" s="268" t="s">
        <v>253</v>
      </c>
      <c r="B337" s="163" t="s">
        <v>21</v>
      </c>
      <c r="C337" s="163" t="s">
        <v>22</v>
      </c>
      <c r="D337" s="185"/>
      <c r="E337" s="185"/>
      <c r="F337" s="185"/>
      <c r="G337" s="239"/>
      <c r="H337" s="419"/>
      <c r="I337" s="420"/>
      <c r="J337" s="194"/>
      <c r="K337" s="195"/>
      <c r="L337" s="194"/>
      <c r="M337" s="239"/>
      <c r="N337" s="195"/>
      <c r="O337" s="194"/>
      <c r="P337" s="291"/>
      <c r="Q337" s="264"/>
    </row>
    <row r="338" spans="1:17" s="214" customFormat="1" ht="25.5" customHeight="1" x14ac:dyDescent="0.25">
      <c r="A338" s="287" t="s">
        <v>253</v>
      </c>
      <c r="B338" s="133" t="s">
        <v>90</v>
      </c>
      <c r="C338" s="133" t="s">
        <v>91</v>
      </c>
      <c r="D338" s="185"/>
      <c r="E338" s="185"/>
      <c r="F338" s="185"/>
      <c r="G338" s="239"/>
      <c r="H338" s="195"/>
      <c r="I338" s="290"/>
      <c r="J338" s="194">
        <v>0</v>
      </c>
      <c r="K338" s="195">
        <v>11</v>
      </c>
      <c r="L338" s="194">
        <v>4.09</v>
      </c>
      <c r="M338" s="239"/>
      <c r="N338" s="195"/>
      <c r="O338" s="194"/>
      <c r="P338" s="291"/>
      <c r="Q338" s="264"/>
    </row>
    <row r="339" spans="1:17" s="214" customFormat="1" ht="25.5" customHeight="1" thickBot="1" x14ac:dyDescent="0.3">
      <c r="A339" s="283" t="s">
        <v>253</v>
      </c>
      <c r="B339" s="177"/>
      <c r="C339" s="177" t="s">
        <v>256</v>
      </c>
      <c r="D339" s="208"/>
      <c r="E339" s="208"/>
      <c r="F339" s="208"/>
      <c r="G339" s="179"/>
      <c r="H339" s="406"/>
      <c r="I339" s="421"/>
      <c r="J339" s="417">
        <f>SUM(J332:J338)</f>
        <v>0</v>
      </c>
      <c r="K339" s="408">
        <f>SUM(K332:K338)</f>
        <v>66</v>
      </c>
      <c r="L339" s="417">
        <f>SUM(L332:L338)</f>
        <v>42.129999999999995</v>
      </c>
      <c r="M339" s="407"/>
      <c r="N339" s="408"/>
      <c r="O339" s="417"/>
      <c r="P339" s="183"/>
      <c r="Q339" s="184"/>
    </row>
    <row r="340" spans="1:17" s="214" customFormat="1" ht="25.5" customHeight="1" thickBot="1" x14ac:dyDescent="0.3">
      <c r="A340" s="185"/>
      <c r="B340" s="185"/>
      <c r="C340" s="185"/>
      <c r="D340" s="185"/>
      <c r="E340" s="185"/>
      <c r="F340" s="185"/>
      <c r="G340" s="216"/>
      <c r="H340" s="326"/>
      <c r="I340" s="326"/>
      <c r="J340" s="326"/>
      <c r="K340" s="326"/>
      <c r="L340" s="326"/>
      <c r="M340" s="326"/>
      <c r="N340" s="326"/>
      <c r="O340" s="326"/>
      <c r="P340" s="217"/>
      <c r="Q340" s="189"/>
    </row>
    <row r="341" spans="1:17" s="214" customFormat="1" ht="25.5" customHeight="1" x14ac:dyDescent="0.25">
      <c r="A341" s="258"/>
      <c r="B341" s="153"/>
      <c r="C341" s="153" t="s">
        <v>257</v>
      </c>
      <c r="D341" s="153"/>
      <c r="E341" s="153"/>
      <c r="F341" s="197"/>
      <c r="G341" s="218"/>
      <c r="H341" s="354"/>
      <c r="I341" s="356"/>
      <c r="J341" s="353"/>
      <c r="K341" s="354"/>
      <c r="L341" s="353"/>
      <c r="M341" s="355"/>
      <c r="N341" s="354"/>
      <c r="O341" s="353"/>
      <c r="P341" s="222"/>
      <c r="Q341" s="161"/>
    </row>
    <row r="342" spans="1:17" s="214" customFormat="1" ht="25.5" customHeight="1" x14ac:dyDescent="0.25">
      <c r="A342" s="268" t="s">
        <v>258</v>
      </c>
      <c r="B342" s="163" t="s">
        <v>36</v>
      </c>
      <c r="C342" s="163" t="s">
        <v>37</v>
      </c>
      <c r="D342" s="344"/>
      <c r="E342" s="344"/>
      <c r="F342" s="345"/>
      <c r="G342" s="239"/>
      <c r="H342" s="419"/>
      <c r="I342" s="420"/>
      <c r="J342" s="454"/>
      <c r="K342" s="419"/>
      <c r="L342" s="454"/>
      <c r="M342" s="481"/>
      <c r="N342" s="419"/>
      <c r="O342" s="454"/>
      <c r="P342" s="291"/>
      <c r="Q342" s="264"/>
    </row>
    <row r="343" spans="1:17" s="214" customFormat="1" ht="25.5" customHeight="1" x14ac:dyDescent="0.25">
      <c r="A343" s="268" t="s">
        <v>258</v>
      </c>
      <c r="B343" s="163" t="s">
        <v>18</v>
      </c>
      <c r="C343" s="163" t="s">
        <v>255</v>
      </c>
      <c r="D343" s="344"/>
      <c r="E343" s="344"/>
      <c r="F343" s="345"/>
      <c r="G343" s="239"/>
      <c r="H343" s="419"/>
      <c r="I343" s="420"/>
      <c r="J343" s="454"/>
      <c r="K343" s="419"/>
      <c r="L343" s="454"/>
      <c r="M343" s="481"/>
      <c r="N343" s="419"/>
      <c r="O343" s="454"/>
      <c r="P343" s="291"/>
      <c r="Q343" s="264"/>
    </row>
    <row r="344" spans="1:17" s="214" customFormat="1" ht="25.5" customHeight="1" x14ac:dyDescent="0.25">
      <c r="A344" s="268" t="s">
        <v>258</v>
      </c>
      <c r="B344" s="163" t="s">
        <v>21</v>
      </c>
      <c r="C344" s="163" t="s">
        <v>22</v>
      </c>
      <c r="D344" s="344"/>
      <c r="E344" s="344"/>
      <c r="F344" s="345"/>
      <c r="G344" s="239"/>
      <c r="H344" s="167"/>
      <c r="I344" s="169"/>
      <c r="J344" s="168"/>
      <c r="K344" s="167"/>
      <c r="L344" s="168"/>
      <c r="M344" s="166"/>
      <c r="N344" s="167"/>
      <c r="O344" s="168"/>
      <c r="P344" s="291"/>
      <c r="Q344" s="264"/>
    </row>
    <row r="345" spans="1:17" s="214" customFormat="1" ht="25.5" customHeight="1" x14ac:dyDescent="0.25">
      <c r="A345" s="268" t="s">
        <v>258</v>
      </c>
      <c r="B345" s="163" t="s">
        <v>90</v>
      </c>
      <c r="C345" s="163" t="s">
        <v>91</v>
      </c>
      <c r="D345" s="344"/>
      <c r="E345" s="344"/>
      <c r="F345" s="345"/>
      <c r="G345" s="239"/>
      <c r="H345" s="167"/>
      <c r="I345" s="169"/>
      <c r="J345" s="168"/>
      <c r="K345" s="167"/>
      <c r="L345" s="168"/>
      <c r="M345" s="166"/>
      <c r="N345" s="167"/>
      <c r="O345" s="168"/>
      <c r="P345" s="291"/>
      <c r="Q345" s="264"/>
    </row>
    <row r="346" spans="1:17" s="214" customFormat="1" ht="25.5" customHeight="1" thickBot="1" x14ac:dyDescent="0.3">
      <c r="A346" s="283" t="s">
        <v>258</v>
      </c>
      <c r="B346" s="177"/>
      <c r="C346" s="177" t="s">
        <v>257</v>
      </c>
      <c r="D346" s="177"/>
      <c r="E346" s="177"/>
      <c r="F346" s="301"/>
      <c r="G346" s="179"/>
      <c r="H346" s="406"/>
      <c r="I346" s="421"/>
      <c r="J346" s="455"/>
      <c r="K346" s="406"/>
      <c r="L346" s="455"/>
      <c r="M346" s="482"/>
      <c r="N346" s="406"/>
      <c r="O346" s="455"/>
      <c r="P346" s="183"/>
      <c r="Q346" s="184"/>
    </row>
    <row r="347" spans="1:17" s="214" customFormat="1" ht="25.5" customHeight="1" thickBot="1" x14ac:dyDescent="0.3">
      <c r="A347" s="185"/>
      <c r="B347" s="185"/>
      <c r="C347" s="185"/>
      <c r="D347" s="185"/>
      <c r="E347" s="185"/>
      <c r="F347" s="185"/>
      <c r="G347" s="216"/>
      <c r="H347" s="236"/>
      <c r="I347" s="236"/>
      <c r="J347" s="326"/>
      <c r="K347" s="326"/>
      <c r="L347" s="326"/>
      <c r="M347" s="326"/>
      <c r="N347" s="326"/>
      <c r="O347" s="326"/>
      <c r="P347" s="217"/>
      <c r="Q347" s="189"/>
    </row>
    <row r="348" spans="1:17" s="214" customFormat="1" ht="25.5" customHeight="1" x14ac:dyDescent="0.25">
      <c r="A348" s="258"/>
      <c r="B348" s="153"/>
      <c r="C348" s="153" t="s">
        <v>259</v>
      </c>
      <c r="D348" s="153"/>
      <c r="E348" s="153"/>
      <c r="F348" s="197"/>
      <c r="G348" s="218"/>
      <c r="H348" s="354"/>
      <c r="I348" s="356"/>
      <c r="J348" s="353"/>
      <c r="K348" s="354"/>
      <c r="L348" s="356"/>
      <c r="M348" s="353"/>
      <c r="N348" s="354"/>
      <c r="O348" s="356"/>
      <c r="P348" s="302"/>
      <c r="Q348" s="161"/>
    </row>
    <row r="349" spans="1:17" s="214" customFormat="1" ht="25.5" customHeight="1" x14ac:dyDescent="0.25">
      <c r="A349" s="268" t="s">
        <v>260</v>
      </c>
      <c r="B349" s="163" t="s">
        <v>36</v>
      </c>
      <c r="C349" s="163" t="s">
        <v>37</v>
      </c>
      <c r="D349" s="344"/>
      <c r="E349" s="344"/>
      <c r="F349" s="345"/>
      <c r="G349" s="239">
        <v>0</v>
      </c>
      <c r="H349" s="195">
        <v>25.8</v>
      </c>
      <c r="I349" s="290">
        <v>16.14</v>
      </c>
      <c r="J349" s="194"/>
      <c r="K349" s="195"/>
      <c r="L349" s="290"/>
      <c r="M349" s="194"/>
      <c r="N349" s="195"/>
      <c r="O349" s="290"/>
      <c r="P349" s="306"/>
      <c r="Q349" s="264"/>
    </row>
    <row r="350" spans="1:17" s="214" customFormat="1" ht="25.5" customHeight="1" x14ac:dyDescent="0.25">
      <c r="A350" s="268" t="s">
        <v>260</v>
      </c>
      <c r="B350" s="163" t="s">
        <v>18</v>
      </c>
      <c r="C350" s="163" t="s">
        <v>255</v>
      </c>
      <c r="D350" s="344"/>
      <c r="E350" s="344"/>
      <c r="F350" s="345"/>
      <c r="G350" s="239">
        <v>0</v>
      </c>
      <c r="H350" s="195">
        <v>5</v>
      </c>
      <c r="I350" s="290">
        <v>0.84</v>
      </c>
      <c r="J350" s="194"/>
      <c r="K350" s="195"/>
      <c r="L350" s="290"/>
      <c r="M350" s="194"/>
      <c r="N350" s="195"/>
      <c r="O350" s="290"/>
      <c r="P350" s="306"/>
      <c r="Q350" s="264"/>
    </row>
    <row r="351" spans="1:17" s="214" customFormat="1" ht="25.5" customHeight="1" x14ac:dyDescent="0.25">
      <c r="A351" s="268" t="s">
        <v>260</v>
      </c>
      <c r="B351" s="163" t="s">
        <v>21</v>
      </c>
      <c r="C351" s="163" t="s">
        <v>22</v>
      </c>
      <c r="D351" s="344"/>
      <c r="E351" s="344"/>
      <c r="F351" s="345"/>
      <c r="G351" s="239"/>
      <c r="H351" s="195"/>
      <c r="I351" s="290"/>
      <c r="J351" s="194"/>
      <c r="K351" s="195"/>
      <c r="L351" s="290"/>
      <c r="M351" s="194"/>
      <c r="N351" s="195"/>
      <c r="O351" s="290"/>
      <c r="P351" s="306"/>
      <c r="Q351" s="264"/>
    </row>
    <row r="352" spans="1:17" s="214" customFormat="1" ht="25.5" customHeight="1" x14ac:dyDescent="0.25">
      <c r="A352" s="268" t="s">
        <v>258</v>
      </c>
      <c r="B352" s="163" t="s">
        <v>90</v>
      </c>
      <c r="C352" s="163" t="s">
        <v>261</v>
      </c>
      <c r="D352" s="344"/>
      <c r="E352" s="344"/>
      <c r="F352" s="345"/>
      <c r="G352" s="239">
        <v>0</v>
      </c>
      <c r="H352" s="195">
        <v>5</v>
      </c>
      <c r="I352" s="290">
        <v>1.6</v>
      </c>
      <c r="J352" s="194"/>
      <c r="K352" s="195"/>
      <c r="L352" s="290"/>
      <c r="M352" s="194"/>
      <c r="N352" s="195"/>
      <c r="O352" s="290"/>
      <c r="P352" s="306"/>
      <c r="Q352" s="264"/>
    </row>
    <row r="353" spans="1:19" s="214" customFormat="1" ht="25.5" customHeight="1" thickBot="1" x14ac:dyDescent="0.3">
      <c r="A353" s="283" t="s">
        <v>258</v>
      </c>
      <c r="B353" s="177"/>
      <c r="C353" s="177" t="s">
        <v>257</v>
      </c>
      <c r="D353" s="177"/>
      <c r="E353" s="177"/>
      <c r="F353" s="301"/>
      <c r="G353" s="407">
        <f>SUM(G349:G352)</f>
        <v>0</v>
      </c>
      <c r="H353" s="408">
        <f>SUM(H349:H352)</f>
        <v>35.799999999999997</v>
      </c>
      <c r="I353" s="409">
        <f>SUM(I349:I352)</f>
        <v>18.580000000000002</v>
      </c>
      <c r="J353" s="417"/>
      <c r="K353" s="408"/>
      <c r="L353" s="409"/>
      <c r="M353" s="417"/>
      <c r="N353" s="408"/>
      <c r="O353" s="409"/>
      <c r="P353" s="307"/>
      <c r="Q353" s="184"/>
    </row>
    <row r="354" spans="1:19" ht="21.95" customHeight="1" thickBot="1" x14ac:dyDescent="0.3">
      <c r="A354" s="185"/>
      <c r="B354" s="185"/>
      <c r="C354" s="185"/>
      <c r="D354" s="186"/>
      <c r="E354" s="186"/>
      <c r="F354" s="186"/>
      <c r="G354" s="187"/>
      <c r="H354" s="298"/>
      <c r="I354" s="298"/>
      <c r="J354" s="326"/>
      <c r="K354" s="326"/>
      <c r="L354" s="326"/>
      <c r="M354" s="326"/>
      <c r="N354" s="326"/>
      <c r="O354" s="326"/>
      <c r="P354" s="188"/>
      <c r="Q354" s="189"/>
      <c r="R354" s="90"/>
      <c r="S354" s="90"/>
    </row>
    <row r="355" spans="1:19" ht="21.95" customHeight="1" x14ac:dyDescent="0.25">
      <c r="A355" s="258"/>
      <c r="B355" s="153"/>
      <c r="C355" s="153" t="s">
        <v>262</v>
      </c>
      <c r="D355" s="154"/>
      <c r="E355" s="154"/>
      <c r="F355" s="155"/>
      <c r="G355" s="198"/>
      <c r="H355" s="354"/>
      <c r="I355" s="356"/>
      <c r="J355" s="353"/>
      <c r="K355" s="354"/>
      <c r="L355" s="353"/>
      <c r="M355" s="355"/>
      <c r="N355" s="354"/>
      <c r="O355" s="356"/>
      <c r="P355" s="160"/>
      <c r="Q355" s="161"/>
      <c r="R355" s="422"/>
      <c r="S355" s="90"/>
    </row>
    <row r="356" spans="1:19" ht="21.95" customHeight="1" x14ac:dyDescent="0.2">
      <c r="A356" s="268" t="s">
        <v>263</v>
      </c>
      <c r="B356" s="163" t="s">
        <v>69</v>
      </c>
      <c r="C356" s="163" t="s">
        <v>70</v>
      </c>
      <c r="D356" s="163"/>
      <c r="E356" s="163"/>
      <c r="F356" s="162"/>
      <c r="G356" s="239">
        <v>3050</v>
      </c>
      <c r="H356" s="195">
        <v>3233.3</v>
      </c>
      <c r="I356" s="290">
        <v>3233.25</v>
      </c>
      <c r="J356" s="194">
        <v>3400</v>
      </c>
      <c r="K356" s="195">
        <v>3563.1</v>
      </c>
      <c r="L356" s="194">
        <v>3409.13</v>
      </c>
      <c r="M356" s="239">
        <v>3500</v>
      </c>
      <c r="N356" s="194">
        <v>3480</v>
      </c>
      <c r="O356" s="290">
        <v>3430.03</v>
      </c>
      <c r="P356" s="170">
        <v>3500</v>
      </c>
      <c r="Q356" s="171"/>
      <c r="R356" s="90"/>
      <c r="S356" s="90"/>
    </row>
    <row r="357" spans="1:19" ht="21.95" customHeight="1" x14ac:dyDescent="0.2">
      <c r="A357" s="268" t="s">
        <v>263</v>
      </c>
      <c r="B357" s="163" t="s">
        <v>36</v>
      </c>
      <c r="C357" s="163" t="s">
        <v>37</v>
      </c>
      <c r="D357" s="163"/>
      <c r="E357" s="163"/>
      <c r="F357" s="162"/>
      <c r="G357" s="239">
        <v>10</v>
      </c>
      <c r="H357" s="195">
        <v>3.5</v>
      </c>
      <c r="I357" s="290">
        <v>0</v>
      </c>
      <c r="J357" s="194">
        <v>10</v>
      </c>
      <c r="K357" s="195">
        <v>10</v>
      </c>
      <c r="L357" s="194">
        <v>1.2</v>
      </c>
      <c r="M357" s="239">
        <v>10</v>
      </c>
      <c r="N357" s="194">
        <v>10</v>
      </c>
      <c r="O357" s="290">
        <v>0</v>
      </c>
      <c r="P357" s="170">
        <v>20</v>
      </c>
      <c r="Q357" s="171"/>
      <c r="R357" s="90"/>
      <c r="S357" s="90"/>
    </row>
    <row r="358" spans="1:19" ht="21.95" customHeight="1" x14ac:dyDescent="0.2">
      <c r="A358" s="268" t="s">
        <v>263</v>
      </c>
      <c r="B358" s="163" t="s">
        <v>71</v>
      </c>
      <c r="C358" s="163" t="s">
        <v>72</v>
      </c>
      <c r="D358" s="163"/>
      <c r="E358" s="163"/>
      <c r="F358" s="162"/>
      <c r="G358" s="239">
        <v>740</v>
      </c>
      <c r="H358" s="195">
        <v>816.4</v>
      </c>
      <c r="I358" s="290">
        <v>816.35</v>
      </c>
      <c r="J358" s="194">
        <v>850</v>
      </c>
      <c r="K358" s="195">
        <v>896.8</v>
      </c>
      <c r="L358" s="194">
        <v>856.78</v>
      </c>
      <c r="M358" s="239">
        <v>860</v>
      </c>
      <c r="N358" s="194">
        <v>864</v>
      </c>
      <c r="O358" s="290">
        <v>863.92</v>
      </c>
      <c r="P358" s="170">
        <v>880</v>
      </c>
      <c r="Q358" s="171"/>
      <c r="R358" s="90"/>
      <c r="S358" s="90"/>
    </row>
    <row r="359" spans="1:19" ht="21.95" customHeight="1" x14ac:dyDescent="0.2">
      <c r="A359" s="268" t="s">
        <v>263</v>
      </c>
      <c r="B359" s="163" t="s">
        <v>73</v>
      </c>
      <c r="C359" s="163" t="s">
        <v>74</v>
      </c>
      <c r="D359" s="163"/>
      <c r="E359" s="163"/>
      <c r="F359" s="162"/>
      <c r="G359" s="239">
        <v>265</v>
      </c>
      <c r="H359" s="195">
        <v>295.10000000000002</v>
      </c>
      <c r="I359" s="290">
        <v>295.10000000000002</v>
      </c>
      <c r="J359" s="194">
        <v>310</v>
      </c>
      <c r="K359" s="195">
        <v>327.10000000000002</v>
      </c>
      <c r="L359" s="194">
        <v>310.92</v>
      </c>
      <c r="M359" s="239">
        <v>320</v>
      </c>
      <c r="N359" s="194">
        <v>316</v>
      </c>
      <c r="O359" s="290">
        <v>313.35000000000002</v>
      </c>
      <c r="P359" s="170">
        <v>320</v>
      </c>
      <c r="Q359" s="171"/>
      <c r="R359" s="90"/>
      <c r="S359" s="90"/>
    </row>
    <row r="360" spans="1:19" ht="21.95" customHeight="1" x14ac:dyDescent="0.2">
      <c r="A360" s="268" t="s">
        <v>263</v>
      </c>
      <c r="B360" s="163" t="s">
        <v>325</v>
      </c>
      <c r="C360" s="163" t="s">
        <v>326</v>
      </c>
      <c r="D360" s="163"/>
      <c r="E360" s="163"/>
      <c r="F360" s="162"/>
      <c r="G360" s="239"/>
      <c r="H360" s="195"/>
      <c r="I360" s="290"/>
      <c r="J360" s="194">
        <v>0</v>
      </c>
      <c r="K360" s="195">
        <v>7.3</v>
      </c>
      <c r="L360" s="194">
        <v>7.26</v>
      </c>
      <c r="M360" s="239">
        <v>0</v>
      </c>
      <c r="N360" s="195">
        <v>0</v>
      </c>
      <c r="O360" s="290">
        <v>0</v>
      </c>
      <c r="P360" s="170">
        <v>3</v>
      </c>
      <c r="Q360" s="171"/>
      <c r="R360" s="90"/>
      <c r="S360" s="90"/>
    </row>
    <row r="361" spans="1:19" ht="21.95" customHeight="1" x14ac:dyDescent="0.2">
      <c r="A361" s="268" t="s">
        <v>263</v>
      </c>
      <c r="B361" s="163" t="s">
        <v>51</v>
      </c>
      <c r="C361" s="163" t="s">
        <v>52</v>
      </c>
      <c r="D361" s="163"/>
      <c r="E361" s="163"/>
      <c r="F361" s="162"/>
      <c r="G361" s="239"/>
      <c r="H361" s="195"/>
      <c r="I361" s="290"/>
      <c r="J361" s="194">
        <v>0</v>
      </c>
      <c r="K361" s="195">
        <v>30</v>
      </c>
      <c r="L361" s="194">
        <v>28.35</v>
      </c>
      <c r="M361" s="239">
        <v>0</v>
      </c>
      <c r="N361" s="195">
        <v>0</v>
      </c>
      <c r="O361" s="290">
        <v>0</v>
      </c>
      <c r="P361" s="170">
        <v>0</v>
      </c>
      <c r="Q361" s="171"/>
      <c r="R361" s="90"/>
      <c r="S361" s="90"/>
    </row>
    <row r="362" spans="1:19" ht="21.95" customHeight="1" x14ac:dyDescent="0.2">
      <c r="A362" s="268" t="s">
        <v>263</v>
      </c>
      <c r="B362" s="163" t="s">
        <v>199</v>
      </c>
      <c r="C362" s="163" t="s">
        <v>200</v>
      </c>
      <c r="D362" s="163"/>
      <c r="E362" s="163"/>
      <c r="F362" s="162"/>
      <c r="G362" s="239">
        <v>5</v>
      </c>
      <c r="H362" s="195">
        <v>7.9</v>
      </c>
      <c r="I362" s="290">
        <v>7.88</v>
      </c>
      <c r="J362" s="194">
        <v>10</v>
      </c>
      <c r="K362" s="195">
        <v>10</v>
      </c>
      <c r="L362" s="194">
        <v>2.4500000000000002</v>
      </c>
      <c r="M362" s="239">
        <v>10</v>
      </c>
      <c r="N362" s="195">
        <v>8.1</v>
      </c>
      <c r="O362" s="290">
        <v>6.66</v>
      </c>
      <c r="P362" s="170">
        <v>8</v>
      </c>
      <c r="Q362" s="171"/>
      <c r="R362" s="90"/>
      <c r="S362" s="90"/>
    </row>
    <row r="363" spans="1:19" ht="21.95" customHeight="1" x14ac:dyDescent="0.2">
      <c r="A363" s="268" t="s">
        <v>263</v>
      </c>
      <c r="B363" s="163" t="s">
        <v>346</v>
      </c>
      <c r="C363" s="163" t="s">
        <v>347</v>
      </c>
      <c r="D363" s="163"/>
      <c r="E363" s="163"/>
      <c r="F363" s="162"/>
      <c r="G363" s="239"/>
      <c r="H363" s="195"/>
      <c r="I363" s="290"/>
      <c r="J363" s="194"/>
      <c r="K363" s="195"/>
      <c r="L363" s="194"/>
      <c r="M363" s="239">
        <v>0</v>
      </c>
      <c r="N363" s="194">
        <v>1.9</v>
      </c>
      <c r="O363" s="290">
        <v>1.83</v>
      </c>
      <c r="P363" s="170">
        <v>6</v>
      </c>
      <c r="Q363" s="171"/>
      <c r="R363" s="90"/>
      <c r="S363" s="90"/>
    </row>
    <row r="364" spans="1:19" ht="21.95" customHeight="1" x14ac:dyDescent="0.2">
      <c r="A364" s="268" t="s">
        <v>263</v>
      </c>
      <c r="B364" s="163" t="s">
        <v>103</v>
      </c>
      <c r="C364" s="163" t="s">
        <v>264</v>
      </c>
      <c r="D364" s="163"/>
      <c r="E364" s="163"/>
      <c r="F364" s="162"/>
      <c r="G364" s="239">
        <v>20</v>
      </c>
      <c r="H364" s="195">
        <v>20</v>
      </c>
      <c r="I364" s="290">
        <v>13.4</v>
      </c>
      <c r="J364" s="194">
        <v>20</v>
      </c>
      <c r="K364" s="195">
        <v>20</v>
      </c>
      <c r="L364" s="194">
        <v>12.99</v>
      </c>
      <c r="M364" s="239">
        <v>20</v>
      </c>
      <c r="N364" s="194">
        <v>20</v>
      </c>
      <c r="O364" s="290">
        <v>13.6</v>
      </c>
      <c r="P364" s="170">
        <v>15</v>
      </c>
      <c r="Q364" s="171"/>
      <c r="R364" s="90"/>
      <c r="S364" s="90"/>
    </row>
    <row r="365" spans="1:19" ht="25.5" customHeight="1" x14ac:dyDescent="0.2">
      <c r="A365" s="268" t="s">
        <v>263</v>
      </c>
      <c r="B365" s="163" t="s">
        <v>16</v>
      </c>
      <c r="C365" s="163" t="s">
        <v>50</v>
      </c>
      <c r="D365" s="163"/>
      <c r="E365" s="163"/>
      <c r="F365" s="162"/>
      <c r="G365" s="239">
        <v>80</v>
      </c>
      <c r="H365" s="195">
        <v>80</v>
      </c>
      <c r="I365" s="290">
        <v>49.87</v>
      </c>
      <c r="J365" s="326">
        <v>80</v>
      </c>
      <c r="K365" s="327">
        <v>67</v>
      </c>
      <c r="L365" s="326">
        <v>50.06</v>
      </c>
      <c r="M365" s="239">
        <v>80</v>
      </c>
      <c r="N365" s="501">
        <v>180</v>
      </c>
      <c r="O365" s="329">
        <v>61.75</v>
      </c>
      <c r="P365" s="256">
        <v>300</v>
      </c>
      <c r="Q365" s="286" t="s">
        <v>365</v>
      </c>
      <c r="R365" s="90"/>
      <c r="S365" s="90"/>
    </row>
    <row r="366" spans="1:19" ht="25.5" customHeight="1" x14ac:dyDescent="0.2">
      <c r="A366" s="268" t="s">
        <v>263</v>
      </c>
      <c r="B366" s="163" t="s">
        <v>18</v>
      </c>
      <c r="C366" s="163" t="s">
        <v>19</v>
      </c>
      <c r="D366" s="163"/>
      <c r="E366" s="163"/>
      <c r="F366" s="162"/>
      <c r="G366" s="239">
        <v>85</v>
      </c>
      <c r="H366" s="195">
        <v>82.1</v>
      </c>
      <c r="I366" s="290">
        <v>32.450000000000003</v>
      </c>
      <c r="J366" s="194">
        <v>65</v>
      </c>
      <c r="K366" s="195">
        <v>65</v>
      </c>
      <c r="L366" s="194">
        <v>49.74</v>
      </c>
      <c r="M366" s="239">
        <v>65</v>
      </c>
      <c r="N366" s="194">
        <v>65</v>
      </c>
      <c r="O366" s="290">
        <v>35.549999999999997</v>
      </c>
      <c r="P366" s="170">
        <v>40</v>
      </c>
      <c r="Q366" s="423" t="s">
        <v>265</v>
      </c>
      <c r="R366" s="90"/>
      <c r="S366" s="90"/>
    </row>
    <row r="367" spans="1:19" ht="21.95" customHeight="1" x14ac:dyDescent="0.2">
      <c r="A367" s="268" t="s">
        <v>263</v>
      </c>
      <c r="B367" s="163" t="s">
        <v>80</v>
      </c>
      <c r="C367" s="163" t="s">
        <v>81</v>
      </c>
      <c r="D367" s="163"/>
      <c r="E367" s="163"/>
      <c r="F367" s="162"/>
      <c r="G367" s="239">
        <v>20</v>
      </c>
      <c r="H367" s="195">
        <v>21.7</v>
      </c>
      <c r="I367" s="290">
        <v>19.37</v>
      </c>
      <c r="J367" s="194">
        <v>20</v>
      </c>
      <c r="K367" s="195">
        <v>20</v>
      </c>
      <c r="L367" s="194">
        <v>17.86</v>
      </c>
      <c r="M367" s="239">
        <v>20</v>
      </c>
      <c r="N367" s="194">
        <v>20</v>
      </c>
      <c r="O367" s="290">
        <v>16.079999999999998</v>
      </c>
      <c r="P367" s="170">
        <v>20</v>
      </c>
      <c r="Q367" s="171"/>
      <c r="R367" s="90"/>
      <c r="S367" s="90"/>
    </row>
    <row r="368" spans="1:19" ht="21.95" customHeight="1" x14ac:dyDescent="0.2">
      <c r="A368" s="268" t="s">
        <v>263</v>
      </c>
      <c r="B368" s="163" t="s">
        <v>82</v>
      </c>
      <c r="C368" s="163" t="s">
        <v>266</v>
      </c>
      <c r="D368" s="163"/>
      <c r="E368" s="163"/>
      <c r="F368" s="162"/>
      <c r="G368" s="239">
        <v>65</v>
      </c>
      <c r="H368" s="195">
        <v>63.5</v>
      </c>
      <c r="I368" s="290">
        <v>54.52</v>
      </c>
      <c r="J368" s="194">
        <v>60</v>
      </c>
      <c r="K368" s="195">
        <v>60</v>
      </c>
      <c r="L368" s="194">
        <v>53.22</v>
      </c>
      <c r="M368" s="239">
        <v>60</v>
      </c>
      <c r="N368" s="194">
        <v>60</v>
      </c>
      <c r="O368" s="290">
        <v>59.55</v>
      </c>
      <c r="P368" s="170">
        <v>60</v>
      </c>
      <c r="Q368" s="171"/>
      <c r="R368" s="90"/>
      <c r="S368" s="90"/>
    </row>
    <row r="369" spans="1:21" s="215" customFormat="1" ht="21.95" customHeight="1" x14ac:dyDescent="0.2">
      <c r="A369" s="268" t="s">
        <v>263</v>
      </c>
      <c r="B369" s="163" t="s">
        <v>84</v>
      </c>
      <c r="C369" s="163" t="s">
        <v>85</v>
      </c>
      <c r="D369" s="163"/>
      <c r="E369" s="163"/>
      <c r="F369" s="162"/>
      <c r="G369" s="239">
        <v>40</v>
      </c>
      <c r="H369" s="195">
        <v>42.1</v>
      </c>
      <c r="I369" s="290">
        <v>42.07</v>
      </c>
      <c r="J369" s="194">
        <v>45</v>
      </c>
      <c r="K369" s="195">
        <v>45</v>
      </c>
      <c r="L369" s="194">
        <v>41.07</v>
      </c>
      <c r="M369" s="239">
        <v>45</v>
      </c>
      <c r="N369" s="194">
        <v>45</v>
      </c>
      <c r="O369" s="290">
        <v>39.94</v>
      </c>
      <c r="P369" s="170">
        <v>42</v>
      </c>
      <c r="Q369" s="171"/>
      <c r="R369" s="214"/>
      <c r="S369" s="214"/>
      <c r="T369" s="214"/>
      <c r="U369" s="214"/>
    </row>
    <row r="370" spans="1:21" s="79" customFormat="1" ht="21.95" customHeight="1" x14ac:dyDescent="0.2">
      <c r="A370" s="268" t="s">
        <v>263</v>
      </c>
      <c r="B370" s="163" t="s">
        <v>147</v>
      </c>
      <c r="C370" s="163" t="s">
        <v>148</v>
      </c>
      <c r="D370" s="163"/>
      <c r="E370" s="163"/>
      <c r="F370" s="162"/>
      <c r="G370" s="239">
        <v>15</v>
      </c>
      <c r="H370" s="195">
        <v>15</v>
      </c>
      <c r="I370" s="290">
        <v>11.55</v>
      </c>
      <c r="J370" s="194">
        <v>15</v>
      </c>
      <c r="K370" s="195">
        <v>15</v>
      </c>
      <c r="L370" s="194">
        <v>9.73</v>
      </c>
      <c r="M370" s="239">
        <v>15</v>
      </c>
      <c r="N370" s="194">
        <v>15</v>
      </c>
      <c r="O370" s="290">
        <v>8.51</v>
      </c>
      <c r="P370" s="170">
        <v>10</v>
      </c>
      <c r="Q370" s="171" t="s">
        <v>267</v>
      </c>
      <c r="R370" s="422"/>
      <c r="S370" s="90"/>
      <c r="T370" s="90"/>
      <c r="U370" s="90"/>
    </row>
    <row r="371" spans="1:21" s="79" customFormat="1" ht="21.95" customHeight="1" x14ac:dyDescent="0.2">
      <c r="A371" s="268" t="s">
        <v>263</v>
      </c>
      <c r="B371" s="163" t="s">
        <v>133</v>
      </c>
      <c r="C371" s="163" t="s">
        <v>254</v>
      </c>
      <c r="D371" s="163"/>
      <c r="E371" s="163"/>
      <c r="F371" s="162"/>
      <c r="G371" s="239">
        <v>28</v>
      </c>
      <c r="H371" s="195">
        <v>28</v>
      </c>
      <c r="I371" s="290">
        <v>27.71</v>
      </c>
      <c r="J371" s="194">
        <v>35</v>
      </c>
      <c r="K371" s="195">
        <v>35</v>
      </c>
      <c r="L371" s="194">
        <v>24.85</v>
      </c>
      <c r="M371" s="239">
        <v>35</v>
      </c>
      <c r="N371" s="194">
        <v>35</v>
      </c>
      <c r="O371" s="290">
        <v>23.75</v>
      </c>
      <c r="P371" s="170">
        <v>30</v>
      </c>
      <c r="Q371" s="171"/>
      <c r="R371" s="90"/>
      <c r="S371" s="90"/>
      <c r="T371" s="90"/>
      <c r="U371" s="90"/>
    </row>
    <row r="372" spans="1:21" s="215" customFormat="1" ht="21.95" customHeight="1" x14ac:dyDescent="0.2">
      <c r="A372" s="268" t="s">
        <v>263</v>
      </c>
      <c r="B372" s="163" t="s">
        <v>86</v>
      </c>
      <c r="C372" s="163" t="s">
        <v>239</v>
      </c>
      <c r="D372" s="163"/>
      <c r="E372" s="163"/>
      <c r="F372" s="162"/>
      <c r="G372" s="239">
        <v>24</v>
      </c>
      <c r="H372" s="195">
        <v>24</v>
      </c>
      <c r="I372" s="290">
        <v>23.25</v>
      </c>
      <c r="J372" s="194">
        <v>25</v>
      </c>
      <c r="K372" s="195">
        <v>26.9</v>
      </c>
      <c r="L372" s="194">
        <v>26.83</v>
      </c>
      <c r="M372" s="239">
        <v>27</v>
      </c>
      <c r="N372" s="194">
        <v>28.5</v>
      </c>
      <c r="O372" s="290">
        <v>28.5</v>
      </c>
      <c r="P372" s="170">
        <v>29</v>
      </c>
      <c r="Q372" s="171"/>
      <c r="R372" s="214"/>
      <c r="S372" s="214"/>
      <c r="T372" s="214"/>
      <c r="U372" s="214"/>
    </row>
    <row r="373" spans="1:21" s="79" customFormat="1" ht="25.5" customHeight="1" x14ac:dyDescent="0.2">
      <c r="A373" s="268" t="s">
        <v>263</v>
      </c>
      <c r="B373" s="163" t="s">
        <v>240</v>
      </c>
      <c r="C373" s="163" t="s">
        <v>241</v>
      </c>
      <c r="D373" s="163"/>
      <c r="E373" s="163"/>
      <c r="F373" s="162"/>
      <c r="G373" s="239">
        <v>9</v>
      </c>
      <c r="H373" s="195">
        <v>9</v>
      </c>
      <c r="I373" s="290">
        <v>8.58</v>
      </c>
      <c r="J373" s="194">
        <v>13.5</v>
      </c>
      <c r="K373" s="195">
        <v>13.8</v>
      </c>
      <c r="L373" s="194">
        <v>13.75</v>
      </c>
      <c r="M373" s="239">
        <v>14</v>
      </c>
      <c r="N373" s="194">
        <v>14</v>
      </c>
      <c r="O373" s="290">
        <v>13.93</v>
      </c>
      <c r="P373" s="170">
        <v>14</v>
      </c>
      <c r="Q373" s="175" t="s">
        <v>268</v>
      </c>
      <c r="R373" s="90"/>
      <c r="S373" s="90"/>
      <c r="T373" s="90"/>
      <c r="U373" s="90"/>
    </row>
    <row r="374" spans="1:21" s="79" customFormat="1" ht="21.95" customHeight="1" x14ac:dyDescent="0.2">
      <c r="A374" s="268" t="s">
        <v>263</v>
      </c>
      <c r="B374" s="163" t="s">
        <v>117</v>
      </c>
      <c r="C374" s="163" t="s">
        <v>118</v>
      </c>
      <c r="D374" s="163"/>
      <c r="E374" s="163"/>
      <c r="F374" s="162"/>
      <c r="G374" s="239">
        <v>55</v>
      </c>
      <c r="H374" s="195">
        <v>55</v>
      </c>
      <c r="I374" s="290">
        <v>47</v>
      </c>
      <c r="J374" s="194">
        <v>55</v>
      </c>
      <c r="K374" s="195">
        <v>55</v>
      </c>
      <c r="L374" s="194">
        <v>46.39</v>
      </c>
      <c r="M374" s="239">
        <v>50</v>
      </c>
      <c r="N374" s="194">
        <v>50</v>
      </c>
      <c r="O374" s="290">
        <v>45.93</v>
      </c>
      <c r="P374" s="170">
        <v>46</v>
      </c>
      <c r="Q374" s="171" t="s">
        <v>269</v>
      </c>
      <c r="R374" s="90"/>
      <c r="S374" s="90"/>
      <c r="T374" s="90"/>
      <c r="U374" s="90"/>
    </row>
    <row r="375" spans="1:21" s="79" customFormat="1" ht="21.95" customHeight="1" x14ac:dyDescent="0.2">
      <c r="A375" s="268" t="s">
        <v>263</v>
      </c>
      <c r="B375" s="163" t="s">
        <v>119</v>
      </c>
      <c r="C375" s="163" t="s">
        <v>120</v>
      </c>
      <c r="D375" s="163"/>
      <c r="E375" s="163"/>
      <c r="F375" s="162"/>
      <c r="G375" s="239">
        <v>140</v>
      </c>
      <c r="H375" s="195">
        <v>140</v>
      </c>
      <c r="I375" s="290">
        <v>139.13999999999999</v>
      </c>
      <c r="J375" s="194">
        <v>140</v>
      </c>
      <c r="K375" s="195">
        <v>140</v>
      </c>
      <c r="L375" s="194">
        <v>133.34</v>
      </c>
      <c r="M375" s="239">
        <v>140</v>
      </c>
      <c r="N375" s="194">
        <v>140</v>
      </c>
      <c r="O375" s="290">
        <v>133.58000000000001</v>
      </c>
      <c r="P375" s="170">
        <v>135</v>
      </c>
      <c r="Q375" s="171" t="s">
        <v>270</v>
      </c>
      <c r="R375" s="90"/>
      <c r="S375" s="90"/>
      <c r="T375" s="90"/>
      <c r="U375" s="90"/>
    </row>
    <row r="376" spans="1:21" s="79" customFormat="1" ht="21.95" customHeight="1" x14ac:dyDescent="0.2">
      <c r="A376" s="268" t="s">
        <v>263</v>
      </c>
      <c r="B376" s="163" t="s">
        <v>243</v>
      </c>
      <c r="C376" s="163" t="s">
        <v>244</v>
      </c>
      <c r="D376" s="163"/>
      <c r="E376" s="163"/>
      <c r="F376" s="162"/>
      <c r="G376" s="239">
        <v>25</v>
      </c>
      <c r="H376" s="195">
        <v>45</v>
      </c>
      <c r="I376" s="290">
        <v>15.3</v>
      </c>
      <c r="J376" s="194">
        <v>25</v>
      </c>
      <c r="K376" s="195">
        <v>45</v>
      </c>
      <c r="L376" s="194">
        <v>10.51</v>
      </c>
      <c r="M376" s="239">
        <v>25</v>
      </c>
      <c r="N376" s="194">
        <v>55</v>
      </c>
      <c r="O376" s="290">
        <v>10.54</v>
      </c>
      <c r="P376" s="170">
        <v>20</v>
      </c>
      <c r="Q376" s="171"/>
      <c r="R376" s="90"/>
      <c r="S376" s="90"/>
      <c r="T376" s="90"/>
      <c r="U376" s="90"/>
    </row>
    <row r="377" spans="1:21" s="79" customFormat="1" ht="57" customHeight="1" x14ac:dyDescent="0.2">
      <c r="A377" s="268" t="s">
        <v>263</v>
      </c>
      <c r="B377" s="163" t="s">
        <v>271</v>
      </c>
      <c r="C377" s="367" t="s">
        <v>272</v>
      </c>
      <c r="D377" s="163"/>
      <c r="E377" s="163"/>
      <c r="F377" s="162"/>
      <c r="G377" s="239">
        <v>300</v>
      </c>
      <c r="H377" s="195">
        <v>300</v>
      </c>
      <c r="I377" s="290">
        <v>252.27</v>
      </c>
      <c r="J377" s="194">
        <v>300</v>
      </c>
      <c r="K377" s="195">
        <v>292.7</v>
      </c>
      <c r="L377" s="194">
        <v>258.33999999999997</v>
      </c>
      <c r="M377" s="239">
        <v>290</v>
      </c>
      <c r="N377" s="194">
        <v>282.89999999999998</v>
      </c>
      <c r="O377" s="290">
        <v>256.19</v>
      </c>
      <c r="P377" s="170">
        <v>270</v>
      </c>
      <c r="Q377" s="424" t="s">
        <v>327</v>
      </c>
      <c r="R377" s="90"/>
      <c r="S377" s="90"/>
      <c r="T377" s="90"/>
      <c r="U377" s="90"/>
    </row>
    <row r="378" spans="1:21" s="215" customFormat="1" ht="64.5" customHeight="1" x14ac:dyDescent="0.25">
      <c r="A378" s="268" t="s">
        <v>263</v>
      </c>
      <c r="B378" s="163" t="s">
        <v>21</v>
      </c>
      <c r="C378" s="163" t="s">
        <v>22</v>
      </c>
      <c r="D378" s="344"/>
      <c r="E378" s="344"/>
      <c r="F378" s="345"/>
      <c r="G378" s="239">
        <v>250</v>
      </c>
      <c r="H378" s="195">
        <v>249.9</v>
      </c>
      <c r="I378" s="290">
        <v>220.51</v>
      </c>
      <c r="J378" s="194">
        <v>250</v>
      </c>
      <c r="K378" s="195">
        <v>310.7</v>
      </c>
      <c r="L378" s="194">
        <v>310.66000000000003</v>
      </c>
      <c r="M378" s="239">
        <v>250</v>
      </c>
      <c r="N378" s="194">
        <v>275.8</v>
      </c>
      <c r="O378" s="290">
        <v>275.79000000000002</v>
      </c>
      <c r="P378" s="170">
        <v>300</v>
      </c>
      <c r="Q378" s="175" t="s">
        <v>366</v>
      </c>
      <c r="R378" s="214"/>
      <c r="S378" s="214"/>
      <c r="T378" s="214"/>
      <c r="U378" s="214"/>
    </row>
    <row r="379" spans="1:21" s="215" customFormat="1" ht="40.5" customHeight="1" x14ac:dyDescent="0.2">
      <c r="A379" s="268" t="s">
        <v>263</v>
      </c>
      <c r="B379" s="163" t="s">
        <v>54</v>
      </c>
      <c r="C379" s="163" t="s">
        <v>55</v>
      </c>
      <c r="D379" s="163"/>
      <c r="E379" s="163"/>
      <c r="F379" s="162"/>
      <c r="G379" s="239">
        <v>50</v>
      </c>
      <c r="H379" s="195">
        <v>50</v>
      </c>
      <c r="I379" s="290">
        <v>23.8</v>
      </c>
      <c r="J379" s="326">
        <v>60</v>
      </c>
      <c r="K379" s="327">
        <v>60</v>
      </c>
      <c r="L379" s="326">
        <v>0</v>
      </c>
      <c r="M379" s="239">
        <v>50</v>
      </c>
      <c r="N379" s="501">
        <v>50</v>
      </c>
      <c r="O379" s="329">
        <v>40.35</v>
      </c>
      <c r="P379" s="256">
        <v>40</v>
      </c>
      <c r="Q379" s="286" t="s">
        <v>328</v>
      </c>
      <c r="R379" s="214"/>
      <c r="S379" s="214"/>
      <c r="T379" s="214"/>
      <c r="U379" s="214"/>
    </row>
    <row r="380" spans="1:21" s="426" customFormat="1" ht="21.95" customHeight="1" x14ac:dyDescent="0.2">
      <c r="A380" s="268" t="s">
        <v>263</v>
      </c>
      <c r="B380" s="163" t="s">
        <v>246</v>
      </c>
      <c r="C380" s="163" t="s">
        <v>247</v>
      </c>
      <c r="D380" s="163"/>
      <c r="E380" s="163"/>
      <c r="F380" s="162"/>
      <c r="G380" s="239">
        <v>26</v>
      </c>
      <c r="H380" s="195">
        <v>26</v>
      </c>
      <c r="I380" s="290">
        <v>13.06</v>
      </c>
      <c r="J380" s="194">
        <v>26</v>
      </c>
      <c r="K380" s="195">
        <v>26</v>
      </c>
      <c r="L380" s="194">
        <v>13.05</v>
      </c>
      <c r="M380" s="239">
        <v>25</v>
      </c>
      <c r="N380" s="194">
        <v>32.1</v>
      </c>
      <c r="O380" s="290">
        <v>32.020000000000003</v>
      </c>
      <c r="P380" s="170">
        <v>15</v>
      </c>
      <c r="Q380" s="171"/>
      <c r="R380" s="389"/>
      <c r="S380" s="389"/>
      <c r="T380" s="425"/>
      <c r="U380" s="425"/>
    </row>
    <row r="381" spans="1:21" s="79" customFormat="1" ht="21.95" customHeight="1" x14ac:dyDescent="0.25">
      <c r="A381" s="268" t="s">
        <v>263</v>
      </c>
      <c r="B381" s="163" t="s">
        <v>121</v>
      </c>
      <c r="C381" s="163" t="s">
        <v>122</v>
      </c>
      <c r="D381" s="344"/>
      <c r="E381" s="344"/>
      <c r="F381" s="345"/>
      <c r="G381" s="239">
        <v>0</v>
      </c>
      <c r="H381" s="195">
        <v>0</v>
      </c>
      <c r="I381" s="290">
        <v>0</v>
      </c>
      <c r="J381" s="194"/>
      <c r="K381" s="195"/>
      <c r="L381" s="194"/>
      <c r="M381" s="239">
        <v>0</v>
      </c>
      <c r="N381" s="194">
        <v>0</v>
      </c>
      <c r="O381" s="290">
        <v>0</v>
      </c>
      <c r="P381" s="170">
        <v>0</v>
      </c>
      <c r="Q381" s="171"/>
      <c r="R381" s="90"/>
      <c r="S381" s="90"/>
      <c r="T381" s="90"/>
      <c r="U381" s="90"/>
    </row>
    <row r="382" spans="1:21" s="79" customFormat="1" ht="21.95" customHeight="1" x14ac:dyDescent="0.2">
      <c r="A382" s="268" t="s">
        <v>263</v>
      </c>
      <c r="B382" s="163" t="s">
        <v>90</v>
      </c>
      <c r="C382" s="163" t="s">
        <v>91</v>
      </c>
      <c r="D382" s="163"/>
      <c r="E382" s="163"/>
      <c r="F382" s="162"/>
      <c r="G382" s="239">
        <v>5</v>
      </c>
      <c r="H382" s="195">
        <v>5</v>
      </c>
      <c r="I382" s="290">
        <v>3.76</v>
      </c>
      <c r="J382" s="194">
        <v>5</v>
      </c>
      <c r="K382" s="195">
        <v>5</v>
      </c>
      <c r="L382" s="194">
        <v>3.65</v>
      </c>
      <c r="M382" s="239">
        <v>5</v>
      </c>
      <c r="N382" s="194">
        <v>5</v>
      </c>
      <c r="O382" s="290">
        <v>3.23</v>
      </c>
      <c r="P382" s="170">
        <v>4</v>
      </c>
      <c r="Q382" s="171"/>
      <c r="R382" s="90"/>
      <c r="S382" s="90"/>
      <c r="T382" s="90"/>
      <c r="U382" s="90"/>
    </row>
    <row r="383" spans="1:21" s="79" customFormat="1" ht="21.95" customHeight="1" x14ac:dyDescent="0.2">
      <c r="A383" s="268" t="s">
        <v>263</v>
      </c>
      <c r="B383" s="163" t="s">
        <v>92</v>
      </c>
      <c r="C383" s="163" t="s">
        <v>93</v>
      </c>
      <c r="D383" s="163"/>
      <c r="E383" s="163"/>
      <c r="F383" s="162"/>
      <c r="G383" s="239">
        <v>7</v>
      </c>
      <c r="H383" s="195">
        <v>7</v>
      </c>
      <c r="I383" s="290">
        <v>5.26</v>
      </c>
      <c r="J383" s="194">
        <v>6</v>
      </c>
      <c r="K383" s="195">
        <v>6</v>
      </c>
      <c r="L383" s="194">
        <v>5.0199999999999996</v>
      </c>
      <c r="M383" s="239">
        <v>6</v>
      </c>
      <c r="N383" s="194">
        <v>6</v>
      </c>
      <c r="O383" s="290">
        <v>5</v>
      </c>
      <c r="P383" s="170">
        <v>6.5</v>
      </c>
      <c r="Q383" s="171" t="s">
        <v>273</v>
      </c>
      <c r="R383" s="90"/>
      <c r="S383" s="90"/>
      <c r="T383" s="90"/>
      <c r="U383" s="90"/>
    </row>
    <row r="384" spans="1:21" s="79" customFormat="1" ht="25.5" customHeight="1" x14ac:dyDescent="0.2">
      <c r="A384" s="268" t="s">
        <v>263</v>
      </c>
      <c r="B384" s="163" t="s">
        <v>97</v>
      </c>
      <c r="C384" s="163" t="s">
        <v>98</v>
      </c>
      <c r="D384" s="163"/>
      <c r="E384" s="163"/>
      <c r="F384" s="162"/>
      <c r="G384" s="239">
        <v>0.5</v>
      </c>
      <c r="H384" s="195">
        <v>0.5</v>
      </c>
      <c r="I384" s="290">
        <v>0</v>
      </c>
      <c r="J384" s="194">
        <v>0.5</v>
      </c>
      <c r="K384" s="195">
        <v>0.5</v>
      </c>
      <c r="L384" s="194">
        <v>0</v>
      </c>
      <c r="M384" s="239">
        <v>0.5</v>
      </c>
      <c r="N384" s="194">
        <v>0.5</v>
      </c>
      <c r="O384" s="290">
        <v>0</v>
      </c>
      <c r="P384" s="170">
        <v>0.5</v>
      </c>
      <c r="Q384" s="171"/>
      <c r="R384" s="90"/>
      <c r="S384" s="90"/>
      <c r="T384" s="90"/>
      <c r="U384" s="90"/>
    </row>
    <row r="385" spans="1:21" s="79" customFormat="1" ht="21.95" customHeight="1" x14ac:dyDescent="0.2">
      <c r="A385" s="268" t="s">
        <v>263</v>
      </c>
      <c r="B385" s="163" t="s">
        <v>274</v>
      </c>
      <c r="C385" s="163" t="s">
        <v>275</v>
      </c>
      <c r="D385" s="163"/>
      <c r="E385" s="163"/>
      <c r="F385" s="162"/>
      <c r="G385" s="239">
        <v>0</v>
      </c>
      <c r="H385" s="195">
        <v>0</v>
      </c>
      <c r="I385" s="290">
        <v>0</v>
      </c>
      <c r="J385" s="194"/>
      <c r="K385" s="195"/>
      <c r="L385" s="194"/>
      <c r="M385" s="239">
        <v>0</v>
      </c>
      <c r="N385" s="195">
        <v>0</v>
      </c>
      <c r="O385" s="290">
        <v>0</v>
      </c>
      <c r="P385" s="170">
        <v>0</v>
      </c>
      <c r="Q385" s="171"/>
      <c r="R385" s="90"/>
      <c r="S385" s="90"/>
      <c r="T385" s="90"/>
      <c r="U385" s="90"/>
    </row>
    <row r="386" spans="1:21" s="79" customFormat="1" ht="21.95" customHeight="1" x14ac:dyDescent="0.2">
      <c r="A386" s="268" t="s">
        <v>263</v>
      </c>
      <c r="B386" s="163" t="s">
        <v>276</v>
      </c>
      <c r="C386" s="163" t="s">
        <v>277</v>
      </c>
      <c r="D386" s="163"/>
      <c r="E386" s="163"/>
      <c r="F386" s="162"/>
      <c r="G386" s="239">
        <v>5</v>
      </c>
      <c r="H386" s="195">
        <v>5</v>
      </c>
      <c r="I386" s="290">
        <v>1.1100000000000001</v>
      </c>
      <c r="J386" s="194">
        <v>5</v>
      </c>
      <c r="K386" s="195">
        <v>30</v>
      </c>
      <c r="L386" s="194">
        <v>14.9</v>
      </c>
      <c r="M386" s="239">
        <v>25</v>
      </c>
      <c r="N386" s="195">
        <v>45</v>
      </c>
      <c r="O386" s="290">
        <v>36.26</v>
      </c>
      <c r="P386" s="170">
        <v>25</v>
      </c>
      <c r="Q386" s="171"/>
      <c r="R386" s="90"/>
      <c r="S386" s="90"/>
      <c r="T386" s="90"/>
      <c r="U386" s="90"/>
    </row>
    <row r="387" spans="1:21" s="79" customFormat="1" ht="42" customHeight="1" x14ac:dyDescent="0.25">
      <c r="A387" s="268" t="s">
        <v>263</v>
      </c>
      <c r="B387" s="163" t="s">
        <v>105</v>
      </c>
      <c r="C387" s="163" t="s">
        <v>278</v>
      </c>
      <c r="D387" s="344"/>
      <c r="E387" s="344"/>
      <c r="F387" s="345"/>
      <c r="G387" s="239">
        <v>130</v>
      </c>
      <c r="H387" s="195">
        <v>130</v>
      </c>
      <c r="I387" s="290">
        <v>111.54</v>
      </c>
      <c r="J387" s="194">
        <v>120</v>
      </c>
      <c r="K387" s="195">
        <v>120</v>
      </c>
      <c r="L387" s="194">
        <v>108.51</v>
      </c>
      <c r="M387" s="239">
        <v>120</v>
      </c>
      <c r="N387" s="195">
        <v>120</v>
      </c>
      <c r="O387" s="290">
        <v>107.04</v>
      </c>
      <c r="P387" s="170">
        <v>110</v>
      </c>
      <c r="Q387" s="175" t="s">
        <v>279</v>
      </c>
      <c r="R387" s="90"/>
      <c r="S387" s="90"/>
      <c r="T387" s="90"/>
      <c r="U387" s="90"/>
    </row>
    <row r="388" spans="1:21" s="79" customFormat="1" ht="21.95" customHeight="1" x14ac:dyDescent="0.25">
      <c r="A388" s="268" t="s">
        <v>263</v>
      </c>
      <c r="B388" s="163" t="s">
        <v>58</v>
      </c>
      <c r="C388" s="163" t="s">
        <v>59</v>
      </c>
      <c r="D388" s="344"/>
      <c r="E388" s="344"/>
      <c r="F388" s="345"/>
      <c r="G388" s="239">
        <v>0.5</v>
      </c>
      <c r="H388" s="195">
        <v>1.6</v>
      </c>
      <c r="I388" s="290">
        <v>1.6</v>
      </c>
      <c r="J388" s="194">
        <v>1.6</v>
      </c>
      <c r="K388" s="195">
        <v>1.7</v>
      </c>
      <c r="L388" s="194">
        <v>1.7</v>
      </c>
      <c r="M388" s="239">
        <v>1.7</v>
      </c>
      <c r="N388" s="195">
        <v>1.7</v>
      </c>
      <c r="O388" s="290">
        <v>1.5</v>
      </c>
      <c r="P388" s="170">
        <v>1.7</v>
      </c>
      <c r="Q388" s="171" t="s">
        <v>280</v>
      </c>
      <c r="R388" s="90"/>
      <c r="S388" s="90"/>
      <c r="T388" s="90"/>
      <c r="U388" s="90"/>
    </row>
    <row r="389" spans="1:21" s="79" customFormat="1" ht="21.95" customHeight="1" x14ac:dyDescent="0.25">
      <c r="A389" s="268" t="s">
        <v>263</v>
      </c>
      <c r="B389" s="163" t="s">
        <v>281</v>
      </c>
      <c r="C389" s="397" t="s">
        <v>282</v>
      </c>
      <c r="D389" s="344"/>
      <c r="E389" s="344"/>
      <c r="F389" s="345"/>
      <c r="G389" s="239">
        <v>0</v>
      </c>
      <c r="H389" s="195">
        <v>0.1</v>
      </c>
      <c r="I389" s="290">
        <v>0.06</v>
      </c>
      <c r="J389" s="194"/>
      <c r="K389" s="195"/>
      <c r="L389" s="194"/>
      <c r="M389" s="239"/>
      <c r="N389" s="195"/>
      <c r="O389" s="290"/>
      <c r="P389" s="170"/>
      <c r="Q389" s="171" t="s">
        <v>283</v>
      </c>
      <c r="R389" s="90"/>
      <c r="S389" s="90"/>
      <c r="T389" s="90"/>
      <c r="U389" s="90"/>
    </row>
    <row r="390" spans="1:21" s="79" customFormat="1" ht="21.95" customHeight="1" x14ac:dyDescent="0.2">
      <c r="A390" s="268" t="s">
        <v>263</v>
      </c>
      <c r="B390" s="163" t="s">
        <v>44</v>
      </c>
      <c r="C390" s="163" t="s">
        <v>284</v>
      </c>
      <c r="D390" s="163"/>
      <c r="E390" s="163"/>
      <c r="F390" s="162"/>
      <c r="G390" s="239"/>
      <c r="H390" s="427"/>
      <c r="I390" s="428"/>
      <c r="J390" s="194">
        <v>100</v>
      </c>
      <c r="K390" s="195">
        <v>100</v>
      </c>
      <c r="L390" s="194">
        <v>0</v>
      </c>
      <c r="M390" s="239">
        <v>100</v>
      </c>
      <c r="N390" s="195">
        <v>0</v>
      </c>
      <c r="O390" s="290">
        <v>0</v>
      </c>
      <c r="P390" s="170">
        <v>100</v>
      </c>
      <c r="Q390" s="429" t="s">
        <v>367</v>
      </c>
      <c r="R390" s="90"/>
      <c r="S390" s="90"/>
      <c r="T390" s="90"/>
      <c r="U390" s="90"/>
    </row>
    <row r="391" spans="1:21" s="79" customFormat="1" ht="30" customHeight="1" x14ac:dyDescent="0.2">
      <c r="A391" s="268" t="s">
        <v>263</v>
      </c>
      <c r="B391" s="163" t="s">
        <v>11</v>
      </c>
      <c r="C391" s="133" t="s">
        <v>12</v>
      </c>
      <c r="D391" s="163"/>
      <c r="E391" s="163"/>
      <c r="F391" s="162"/>
      <c r="G391" s="239"/>
      <c r="H391" s="195"/>
      <c r="I391" s="290"/>
      <c r="J391" s="194">
        <v>170</v>
      </c>
      <c r="K391" s="195">
        <v>170</v>
      </c>
      <c r="L391" s="194">
        <v>157.35</v>
      </c>
      <c r="M391" s="239">
        <v>500</v>
      </c>
      <c r="N391" s="195">
        <v>500</v>
      </c>
      <c r="O391" s="290">
        <v>0</v>
      </c>
      <c r="P391" s="170"/>
      <c r="Q391" s="430" t="s">
        <v>329</v>
      </c>
      <c r="R391" s="90"/>
      <c r="S391" s="90"/>
      <c r="T391" s="90"/>
      <c r="U391" s="90"/>
    </row>
    <row r="392" spans="1:21" s="79" customFormat="1" ht="21.95" customHeight="1" x14ac:dyDescent="0.2">
      <c r="A392" s="268" t="s">
        <v>263</v>
      </c>
      <c r="B392" s="163" t="s">
        <v>285</v>
      </c>
      <c r="C392" s="163" t="s">
        <v>286</v>
      </c>
      <c r="D392" s="163"/>
      <c r="E392" s="163"/>
      <c r="F392" s="162"/>
      <c r="G392" s="239"/>
      <c r="H392" s="427"/>
      <c r="I392" s="428"/>
      <c r="J392" s="456"/>
      <c r="K392" s="474"/>
      <c r="L392" s="456"/>
      <c r="M392" s="483"/>
      <c r="N392" s="427"/>
      <c r="O392" s="428"/>
      <c r="P392" s="256">
        <v>410</v>
      </c>
      <c r="Q392" s="502" t="s">
        <v>368</v>
      </c>
      <c r="R392" s="90"/>
      <c r="S392" s="90"/>
      <c r="T392" s="90"/>
      <c r="U392" s="90"/>
    </row>
    <row r="393" spans="1:21" s="90" customFormat="1" ht="25.5" customHeight="1" x14ac:dyDescent="0.2">
      <c r="A393" s="268" t="s">
        <v>263</v>
      </c>
      <c r="B393" s="163" t="s">
        <v>287</v>
      </c>
      <c r="C393" s="163" t="s">
        <v>288</v>
      </c>
      <c r="D393" s="163"/>
      <c r="E393" s="163"/>
      <c r="F393" s="162"/>
      <c r="G393" s="239">
        <v>600</v>
      </c>
      <c r="H393" s="195">
        <v>600</v>
      </c>
      <c r="I393" s="290">
        <v>406.86</v>
      </c>
      <c r="J393" s="194"/>
      <c r="K393" s="195"/>
      <c r="L393" s="194"/>
      <c r="M393" s="239"/>
      <c r="N393" s="195"/>
      <c r="O393" s="290"/>
      <c r="P393" s="170"/>
      <c r="Q393" s="171" t="s">
        <v>289</v>
      </c>
    </row>
    <row r="394" spans="1:21" s="79" customFormat="1" ht="21.95" customHeight="1" thickBot="1" x14ac:dyDescent="0.3">
      <c r="A394" s="283" t="s">
        <v>263</v>
      </c>
      <c r="B394" s="177"/>
      <c r="C394" s="177" t="s">
        <v>262</v>
      </c>
      <c r="D394" s="284"/>
      <c r="E394" s="284"/>
      <c r="F394" s="285"/>
      <c r="G394" s="407">
        <f t="shared" ref="G394:P394" si="18">SUM(G356:G393)</f>
        <v>6050</v>
      </c>
      <c r="H394" s="180">
        <f t="shared" si="18"/>
        <v>6356.7000000000007</v>
      </c>
      <c r="I394" s="182">
        <f t="shared" si="18"/>
        <v>5876.6200000000017</v>
      </c>
      <c r="J394" s="181">
        <f t="shared" ref="J394:O394" si="19">SUM(J356:J393)</f>
        <v>6222.6</v>
      </c>
      <c r="K394" s="180">
        <f t="shared" si="19"/>
        <v>6574.5999999999995</v>
      </c>
      <c r="L394" s="181">
        <f t="shared" si="19"/>
        <v>5979.6100000000006</v>
      </c>
      <c r="M394" s="179">
        <f t="shared" si="19"/>
        <v>6669.2</v>
      </c>
      <c r="N394" s="408">
        <f t="shared" si="19"/>
        <v>6726.5</v>
      </c>
      <c r="O394" s="409">
        <f t="shared" si="19"/>
        <v>5864.380000000001</v>
      </c>
      <c r="P394" s="183">
        <f t="shared" si="18"/>
        <v>6780.7</v>
      </c>
      <c r="Q394" s="184"/>
      <c r="R394" s="90"/>
      <c r="S394" s="90"/>
      <c r="T394" s="90"/>
      <c r="U394" s="90"/>
    </row>
    <row r="395" spans="1:21" s="79" customFormat="1" ht="21.95" customHeight="1" thickBot="1" x14ac:dyDescent="0.3">
      <c r="A395" s="185"/>
      <c r="B395" s="185"/>
      <c r="C395" s="185"/>
      <c r="D395" s="186"/>
      <c r="E395" s="186"/>
      <c r="F395" s="186"/>
      <c r="G395" s="326"/>
      <c r="H395" s="187"/>
      <c r="I395" s="187"/>
      <c r="J395" s="187"/>
      <c r="K395" s="187"/>
      <c r="L395" s="187"/>
      <c r="M395" s="187"/>
      <c r="N395" s="187"/>
      <c r="O395" s="187"/>
      <c r="P395" s="431"/>
      <c r="Q395" s="189"/>
      <c r="R395" s="90"/>
      <c r="S395" s="90"/>
      <c r="T395" s="90"/>
      <c r="U395" s="90"/>
    </row>
    <row r="396" spans="1:21" s="79" customFormat="1" ht="21.95" customHeight="1" x14ac:dyDescent="0.25">
      <c r="A396" s="258"/>
      <c r="B396" s="153"/>
      <c r="C396" s="153" t="s">
        <v>290</v>
      </c>
      <c r="D396" s="154"/>
      <c r="E396" s="154"/>
      <c r="F396" s="155"/>
      <c r="G396" s="433"/>
      <c r="H396" s="199"/>
      <c r="I396" s="282"/>
      <c r="J396" s="200"/>
      <c r="K396" s="199"/>
      <c r="L396" s="200"/>
      <c r="M396" s="198"/>
      <c r="N396" s="199"/>
      <c r="O396" s="200"/>
      <c r="P396" s="160"/>
      <c r="Q396" s="161"/>
      <c r="R396" s="90"/>
      <c r="S396" s="90"/>
      <c r="T396" s="90"/>
      <c r="U396" s="90"/>
    </row>
    <row r="397" spans="1:21" s="79" customFormat="1" ht="21.95" customHeight="1" x14ac:dyDescent="0.2">
      <c r="A397" s="268" t="s">
        <v>291</v>
      </c>
      <c r="B397" s="163" t="s">
        <v>240</v>
      </c>
      <c r="C397" s="163" t="s">
        <v>241</v>
      </c>
      <c r="D397" s="163"/>
      <c r="E397" s="163"/>
      <c r="F397" s="162"/>
      <c r="G397" s="239">
        <v>18</v>
      </c>
      <c r="H397" s="167">
        <v>19.399999999999999</v>
      </c>
      <c r="I397" s="169">
        <v>19.329999999999998</v>
      </c>
      <c r="J397" s="168">
        <v>20</v>
      </c>
      <c r="K397" s="167">
        <v>19.5</v>
      </c>
      <c r="L397" s="168">
        <v>11.15</v>
      </c>
      <c r="M397" s="166">
        <v>20</v>
      </c>
      <c r="N397" s="167">
        <v>20</v>
      </c>
      <c r="O397" s="168">
        <v>8.6300000000000008</v>
      </c>
      <c r="P397" s="170">
        <v>20</v>
      </c>
      <c r="Q397" s="171" t="s">
        <v>292</v>
      </c>
      <c r="R397" s="90"/>
      <c r="S397" s="90"/>
      <c r="T397" s="90"/>
      <c r="U397" s="90"/>
    </row>
    <row r="398" spans="1:21" s="79" customFormat="1" ht="21.95" customHeight="1" thickBot="1" x14ac:dyDescent="0.3">
      <c r="A398" s="283" t="s">
        <v>291</v>
      </c>
      <c r="B398" s="177"/>
      <c r="C398" s="177" t="s">
        <v>290</v>
      </c>
      <c r="D398" s="284"/>
      <c r="E398" s="284"/>
      <c r="F398" s="285"/>
      <c r="G398" s="179">
        <f t="shared" ref="G398:P398" si="20">SUM(G397)</f>
        <v>18</v>
      </c>
      <c r="H398" s="408">
        <f t="shared" si="20"/>
        <v>19.399999999999999</v>
      </c>
      <c r="I398" s="409">
        <f t="shared" si="20"/>
        <v>19.329999999999998</v>
      </c>
      <c r="J398" s="417">
        <f t="shared" si="20"/>
        <v>20</v>
      </c>
      <c r="K398" s="408">
        <f t="shared" si="20"/>
        <v>19.5</v>
      </c>
      <c r="L398" s="417">
        <f t="shared" si="20"/>
        <v>11.15</v>
      </c>
      <c r="M398" s="407">
        <f>SUM(M397)</f>
        <v>20</v>
      </c>
      <c r="N398" s="408">
        <f>SUM(N397)</f>
        <v>20</v>
      </c>
      <c r="O398" s="417">
        <f>SUM(O397)</f>
        <v>8.6300000000000008</v>
      </c>
      <c r="P398" s="183">
        <f t="shared" si="20"/>
        <v>20</v>
      </c>
      <c r="Q398" s="184"/>
      <c r="R398" s="90"/>
      <c r="S398" s="90"/>
      <c r="T398" s="90"/>
      <c r="U398" s="90"/>
    </row>
    <row r="399" spans="1:21" s="79" customFormat="1" ht="21.95" customHeight="1" thickBot="1" x14ac:dyDescent="0.3">
      <c r="A399" s="185"/>
      <c r="B399" s="185"/>
      <c r="C399" s="185"/>
      <c r="D399" s="186"/>
      <c r="E399" s="186"/>
      <c r="F399" s="186"/>
      <c r="G399" s="187"/>
      <c r="H399" s="211"/>
      <c r="I399" s="211"/>
      <c r="J399" s="216"/>
      <c r="K399" s="216"/>
      <c r="L399" s="216"/>
      <c r="M399" s="216"/>
      <c r="N399" s="216"/>
      <c r="O399" s="216"/>
      <c r="P399" s="188"/>
      <c r="Q399" s="189"/>
      <c r="R399" s="90"/>
      <c r="S399" s="90"/>
      <c r="T399" s="90"/>
      <c r="U399" s="90"/>
    </row>
    <row r="400" spans="1:21" s="79" customFormat="1" ht="21.95" customHeight="1" x14ac:dyDescent="0.25">
      <c r="A400" s="258"/>
      <c r="B400" s="153"/>
      <c r="C400" s="153" t="s">
        <v>293</v>
      </c>
      <c r="D400" s="154"/>
      <c r="E400" s="154"/>
      <c r="F400" s="155"/>
      <c r="G400" s="198"/>
      <c r="H400" s="199"/>
      <c r="I400" s="282"/>
      <c r="J400" s="200"/>
      <c r="K400" s="199"/>
      <c r="L400" s="200"/>
      <c r="M400" s="198"/>
      <c r="N400" s="199"/>
      <c r="O400" s="200"/>
      <c r="P400" s="160"/>
      <c r="Q400" s="161"/>
      <c r="R400" s="90"/>
      <c r="S400" s="90"/>
      <c r="T400" s="90"/>
      <c r="U400" s="90"/>
    </row>
    <row r="401" spans="1:21" s="79" customFormat="1" ht="21.95" customHeight="1" x14ac:dyDescent="0.2">
      <c r="A401" s="268" t="s">
        <v>294</v>
      </c>
      <c r="B401" s="163" t="s">
        <v>295</v>
      </c>
      <c r="C401" s="163" t="s">
        <v>364</v>
      </c>
      <c r="D401" s="163"/>
      <c r="E401" s="163"/>
      <c r="F401" s="162"/>
      <c r="G401" s="166">
        <v>15</v>
      </c>
      <c r="H401" s="167">
        <v>17</v>
      </c>
      <c r="I401" s="169">
        <v>16.96</v>
      </c>
      <c r="J401" s="168">
        <v>18</v>
      </c>
      <c r="K401" s="167">
        <v>18.5</v>
      </c>
      <c r="L401" s="168">
        <v>18.45</v>
      </c>
      <c r="M401" s="166">
        <v>19</v>
      </c>
      <c r="N401" s="167">
        <v>19</v>
      </c>
      <c r="O401" s="168">
        <v>18.07</v>
      </c>
      <c r="P401" s="170">
        <v>19</v>
      </c>
      <c r="Q401" s="171" t="s">
        <v>296</v>
      </c>
      <c r="R401" s="90"/>
      <c r="S401" s="90"/>
      <c r="T401" s="90"/>
      <c r="U401" s="90"/>
    </row>
    <row r="402" spans="1:21" s="79" customFormat="1" ht="26.25" customHeight="1" x14ac:dyDescent="0.2">
      <c r="A402" s="268" t="s">
        <v>294</v>
      </c>
      <c r="B402" s="163" t="s">
        <v>240</v>
      </c>
      <c r="C402" s="163" t="s">
        <v>241</v>
      </c>
      <c r="D402" s="163"/>
      <c r="E402" s="163"/>
      <c r="F402" s="162"/>
      <c r="G402" s="166">
        <v>75</v>
      </c>
      <c r="H402" s="167">
        <v>73</v>
      </c>
      <c r="I402" s="169">
        <v>54.56</v>
      </c>
      <c r="J402" s="168">
        <v>55</v>
      </c>
      <c r="K402" s="167">
        <v>55</v>
      </c>
      <c r="L402" s="168">
        <v>54.82</v>
      </c>
      <c r="M402" s="166">
        <v>55</v>
      </c>
      <c r="N402" s="167">
        <v>55</v>
      </c>
      <c r="O402" s="168">
        <v>54.82</v>
      </c>
      <c r="P402" s="170">
        <v>55</v>
      </c>
      <c r="Q402" s="175" t="s">
        <v>297</v>
      </c>
      <c r="R402" s="90"/>
      <c r="S402" s="90"/>
      <c r="T402" s="90"/>
      <c r="U402" s="90"/>
    </row>
    <row r="403" spans="1:21" s="79" customFormat="1" ht="21.95" customHeight="1" thickBot="1" x14ac:dyDescent="0.3">
      <c r="A403" s="283" t="s">
        <v>294</v>
      </c>
      <c r="B403" s="177"/>
      <c r="C403" s="177" t="s">
        <v>298</v>
      </c>
      <c r="D403" s="284"/>
      <c r="E403" s="284"/>
      <c r="F403" s="285"/>
      <c r="G403" s="179">
        <f t="shared" ref="G403:P403" si="21">SUM(G401:G402)</f>
        <v>90</v>
      </c>
      <c r="H403" s="408">
        <f t="shared" si="21"/>
        <v>90</v>
      </c>
      <c r="I403" s="409">
        <f t="shared" si="21"/>
        <v>71.52000000000001</v>
      </c>
      <c r="J403" s="417">
        <f t="shared" si="21"/>
        <v>73</v>
      </c>
      <c r="K403" s="408">
        <f t="shared" si="21"/>
        <v>73.5</v>
      </c>
      <c r="L403" s="417">
        <f t="shared" si="21"/>
        <v>73.27</v>
      </c>
      <c r="M403" s="407">
        <f>SUM(M401:M402)</f>
        <v>74</v>
      </c>
      <c r="N403" s="408">
        <f>SUM(N401:N402)</f>
        <v>74</v>
      </c>
      <c r="O403" s="417">
        <f>SUM(O401:O402)</f>
        <v>72.89</v>
      </c>
      <c r="P403" s="183">
        <f t="shared" si="21"/>
        <v>74</v>
      </c>
      <c r="Q403" s="184"/>
      <c r="R403" s="90"/>
      <c r="S403" s="90"/>
      <c r="T403" s="90"/>
      <c r="U403" s="90"/>
    </row>
    <row r="404" spans="1:21" s="79" customFormat="1" ht="25.5" customHeight="1" thickBot="1" x14ac:dyDescent="0.3">
      <c r="A404" s="185"/>
      <c r="B404" s="185"/>
      <c r="C404" s="185"/>
      <c r="D404" s="186"/>
      <c r="E404" s="186"/>
      <c r="F404" s="186"/>
      <c r="G404" s="187"/>
      <c r="H404" s="187"/>
      <c r="I404" s="187"/>
      <c r="J404" s="187"/>
      <c r="K404" s="187"/>
      <c r="L404" s="187"/>
      <c r="M404" s="187"/>
      <c r="N404" s="187"/>
      <c r="O404" s="187"/>
      <c r="P404" s="188"/>
      <c r="Q404" s="189"/>
      <c r="R404" s="90"/>
      <c r="S404" s="90"/>
      <c r="T404" s="90"/>
      <c r="U404" s="90"/>
    </row>
    <row r="405" spans="1:21" s="79" customFormat="1" ht="27.75" customHeight="1" x14ac:dyDescent="0.25">
      <c r="A405" s="258"/>
      <c r="B405" s="153"/>
      <c r="C405" s="153" t="s">
        <v>299</v>
      </c>
      <c r="D405" s="154"/>
      <c r="E405" s="154"/>
      <c r="F405" s="155"/>
      <c r="G405" s="198"/>
      <c r="H405" s="199"/>
      <c r="I405" s="282"/>
      <c r="J405" s="200"/>
      <c r="K405" s="199"/>
      <c r="L405" s="200"/>
      <c r="M405" s="198"/>
      <c r="N405" s="199"/>
      <c r="O405" s="200"/>
      <c r="P405" s="160"/>
      <c r="Q405" s="161"/>
      <c r="R405" s="90"/>
      <c r="S405" s="90"/>
      <c r="T405" s="90"/>
      <c r="U405" s="90"/>
    </row>
    <row r="406" spans="1:21" s="79" customFormat="1" ht="21.75" customHeight="1" x14ac:dyDescent="0.2">
      <c r="A406" s="268" t="s">
        <v>300</v>
      </c>
      <c r="B406" s="163" t="s">
        <v>301</v>
      </c>
      <c r="C406" s="163" t="s">
        <v>302</v>
      </c>
      <c r="D406" s="163"/>
      <c r="E406" s="163"/>
      <c r="F406" s="162"/>
      <c r="G406" s="239">
        <v>173</v>
      </c>
      <c r="H406" s="195">
        <v>173</v>
      </c>
      <c r="I406" s="290">
        <v>173</v>
      </c>
      <c r="J406" s="194">
        <v>173</v>
      </c>
      <c r="K406" s="195">
        <v>173</v>
      </c>
      <c r="L406" s="194">
        <v>173</v>
      </c>
      <c r="M406" s="239">
        <v>173</v>
      </c>
      <c r="N406" s="195">
        <v>173</v>
      </c>
      <c r="O406" s="194">
        <v>173</v>
      </c>
      <c r="P406" s="170"/>
      <c r="Q406" s="171"/>
      <c r="R406" s="90"/>
      <c r="S406" s="90"/>
      <c r="T406" s="90"/>
      <c r="U406" s="90"/>
    </row>
    <row r="407" spans="1:21" s="79" customFormat="1" ht="21.75" customHeight="1" x14ac:dyDescent="0.2">
      <c r="A407" s="268" t="s">
        <v>300</v>
      </c>
      <c r="B407" s="163" t="s">
        <v>303</v>
      </c>
      <c r="C407" s="163" t="s">
        <v>304</v>
      </c>
      <c r="D407" s="163"/>
      <c r="E407" s="163"/>
      <c r="F407" s="162"/>
      <c r="G407" s="239">
        <v>0</v>
      </c>
      <c r="H407" s="195">
        <v>1053.4000000000001</v>
      </c>
      <c r="I407" s="290">
        <v>1053.4000000000001</v>
      </c>
      <c r="J407" s="194">
        <v>0</v>
      </c>
      <c r="K407" s="195">
        <v>1109.2</v>
      </c>
      <c r="L407" s="194">
        <v>1109.25</v>
      </c>
      <c r="M407" s="239">
        <v>0</v>
      </c>
      <c r="N407" s="195">
        <v>898.3</v>
      </c>
      <c r="O407" s="194">
        <v>898.35</v>
      </c>
      <c r="P407" s="170"/>
      <c r="Q407" s="171"/>
      <c r="R407" s="90"/>
      <c r="S407" s="90"/>
      <c r="T407" s="90"/>
      <c r="U407" s="90"/>
    </row>
    <row r="408" spans="1:21" s="79" customFormat="1" ht="21.75" customHeight="1" x14ac:dyDescent="0.2">
      <c r="A408" s="268" t="s">
        <v>300</v>
      </c>
      <c r="B408" s="163" t="s">
        <v>305</v>
      </c>
      <c r="C408" s="163" t="s">
        <v>306</v>
      </c>
      <c r="D408" s="163"/>
      <c r="E408" s="163"/>
      <c r="F408" s="162"/>
      <c r="G408" s="239">
        <v>346</v>
      </c>
      <c r="H408" s="195">
        <v>346</v>
      </c>
      <c r="I408" s="290">
        <v>323.42</v>
      </c>
      <c r="J408" s="194">
        <v>346</v>
      </c>
      <c r="K408" s="195">
        <v>346</v>
      </c>
      <c r="L408" s="194">
        <v>318.89</v>
      </c>
      <c r="M408" s="239">
        <v>346</v>
      </c>
      <c r="N408" s="195">
        <v>346</v>
      </c>
      <c r="O408" s="194">
        <v>317.27</v>
      </c>
      <c r="P408" s="170"/>
      <c r="Q408" s="171"/>
      <c r="R408" s="90"/>
      <c r="S408" s="90"/>
      <c r="T408" s="90"/>
      <c r="U408" s="90"/>
    </row>
    <row r="409" spans="1:21" s="79" customFormat="1" ht="21.75" customHeight="1" x14ac:dyDescent="0.2">
      <c r="A409" s="287" t="s">
        <v>300</v>
      </c>
      <c r="B409" s="133" t="s">
        <v>307</v>
      </c>
      <c r="C409" s="163" t="s">
        <v>308</v>
      </c>
      <c r="D409" s="133"/>
      <c r="E409" s="133"/>
      <c r="F409" s="316"/>
      <c r="G409" s="239">
        <v>0</v>
      </c>
      <c r="H409" s="195">
        <v>119.3</v>
      </c>
      <c r="I409" s="290">
        <v>119.22</v>
      </c>
      <c r="J409" s="298">
        <v>0</v>
      </c>
      <c r="K409" s="297">
        <v>39.9</v>
      </c>
      <c r="L409" s="298">
        <v>39.93</v>
      </c>
      <c r="M409" s="296">
        <v>0</v>
      </c>
      <c r="N409" s="297">
        <v>82.4</v>
      </c>
      <c r="O409" s="298">
        <v>82.38</v>
      </c>
      <c r="P409" s="229"/>
      <c r="Q409" s="288" t="s">
        <v>309</v>
      </c>
      <c r="R409" s="90"/>
      <c r="S409" s="90"/>
      <c r="T409" s="90"/>
      <c r="U409" s="90"/>
    </row>
    <row r="410" spans="1:21" s="79" customFormat="1" ht="21.75" customHeight="1" thickBot="1" x14ac:dyDescent="0.3">
      <c r="A410" s="283" t="s">
        <v>300</v>
      </c>
      <c r="B410" s="177"/>
      <c r="C410" s="207" t="s">
        <v>299</v>
      </c>
      <c r="D410" s="284"/>
      <c r="E410" s="284"/>
      <c r="F410" s="285"/>
      <c r="G410" s="179">
        <f t="shared" ref="G410:P410" si="22">SUM(G406:G409)</f>
        <v>519</v>
      </c>
      <c r="H410" s="180">
        <f t="shared" si="22"/>
        <v>1691.7</v>
      </c>
      <c r="I410" s="182">
        <f t="shared" si="22"/>
        <v>1669.0400000000002</v>
      </c>
      <c r="J410" s="181">
        <f t="shared" si="22"/>
        <v>519</v>
      </c>
      <c r="K410" s="180">
        <f t="shared" si="22"/>
        <v>1668.1000000000001</v>
      </c>
      <c r="L410" s="181">
        <f t="shared" si="22"/>
        <v>1641.07</v>
      </c>
      <c r="M410" s="179">
        <f>SUM(M406:M409)</f>
        <v>519</v>
      </c>
      <c r="N410" s="180">
        <f>SUM(N406:N409)</f>
        <v>1499.7</v>
      </c>
      <c r="O410" s="181">
        <f>SUM(O406:O409)</f>
        <v>1471</v>
      </c>
      <c r="P410" s="183">
        <f t="shared" si="22"/>
        <v>0</v>
      </c>
      <c r="Q410" s="184"/>
      <c r="R410" s="90"/>
      <c r="S410" s="90"/>
      <c r="T410" s="90"/>
      <c r="U410" s="90"/>
    </row>
    <row r="411" spans="1:21" s="79" customFormat="1" ht="15.75" thickBot="1" x14ac:dyDescent="0.3">
      <c r="A411" s="208"/>
      <c r="B411" s="208"/>
      <c r="C411" s="208"/>
      <c r="D411" s="434"/>
      <c r="E411" s="434"/>
      <c r="F411" s="434"/>
      <c r="G411" s="211"/>
      <c r="H411" s="435"/>
      <c r="I411" s="435"/>
      <c r="J411" s="439"/>
      <c r="K411" s="439"/>
      <c r="L411" s="439"/>
      <c r="M411" s="439"/>
      <c r="N411" s="439"/>
      <c r="O411" s="439"/>
      <c r="P411" s="436"/>
      <c r="Q411" s="437"/>
      <c r="R411" s="90"/>
      <c r="S411" s="90"/>
      <c r="T411" s="90"/>
      <c r="U411" s="90"/>
    </row>
    <row r="412" spans="1:21" s="79" customFormat="1" ht="21.75" customHeight="1" x14ac:dyDescent="0.25">
      <c r="A412" s="258"/>
      <c r="B412" s="153"/>
      <c r="C412" s="153" t="s">
        <v>310</v>
      </c>
      <c r="D412" s="154"/>
      <c r="E412" s="154"/>
      <c r="F412" s="155"/>
      <c r="G412" s="218"/>
      <c r="H412" s="260"/>
      <c r="I412" s="438"/>
      <c r="J412" s="357"/>
      <c r="K412" s="260"/>
      <c r="L412" s="357"/>
      <c r="M412" s="222"/>
      <c r="N412" s="260"/>
      <c r="O412" s="357"/>
      <c r="P412" s="222"/>
      <c r="Q412" s="161"/>
      <c r="R412" s="90"/>
      <c r="S412" s="90"/>
      <c r="T412" s="90"/>
      <c r="U412" s="90"/>
    </row>
    <row r="413" spans="1:21" s="79" customFormat="1" ht="21.75" customHeight="1" x14ac:dyDescent="0.2">
      <c r="A413" s="261" t="s">
        <v>311</v>
      </c>
      <c r="B413" s="262" t="s">
        <v>312</v>
      </c>
      <c r="C413" s="262" t="s">
        <v>313</v>
      </c>
      <c r="D413" s="262"/>
      <c r="E413" s="262"/>
      <c r="F413" s="289"/>
      <c r="G413" s="239"/>
      <c r="H413" s="195"/>
      <c r="I413" s="290"/>
      <c r="J413" s="194">
        <v>300</v>
      </c>
      <c r="K413" s="195">
        <v>300</v>
      </c>
      <c r="L413" s="194">
        <v>0</v>
      </c>
      <c r="M413" s="239">
        <v>300</v>
      </c>
      <c r="N413" s="195">
        <v>150</v>
      </c>
      <c r="O413" s="194">
        <v>0</v>
      </c>
      <c r="P413" s="291">
        <v>500</v>
      </c>
      <c r="Q413" s="264" t="s">
        <v>314</v>
      </c>
      <c r="R413" s="90"/>
      <c r="S413" s="90"/>
      <c r="T413" s="90"/>
      <c r="U413" s="90"/>
    </row>
    <row r="414" spans="1:21" s="79" customFormat="1" ht="21.75" customHeight="1" x14ac:dyDescent="0.2">
      <c r="A414" s="261" t="s">
        <v>311</v>
      </c>
      <c r="B414" s="262" t="s">
        <v>312</v>
      </c>
      <c r="C414" s="262" t="s">
        <v>313</v>
      </c>
      <c r="D414" s="262" t="s">
        <v>312</v>
      </c>
      <c r="E414" s="262" t="s">
        <v>313</v>
      </c>
      <c r="F414" s="295"/>
      <c r="G414" s="296">
        <v>580</v>
      </c>
      <c r="H414" s="297">
        <v>13</v>
      </c>
      <c r="I414" s="299"/>
      <c r="J414" s="298">
        <v>500</v>
      </c>
      <c r="K414" s="297">
        <v>65</v>
      </c>
      <c r="L414" s="298">
        <v>0</v>
      </c>
      <c r="M414" s="296">
        <v>500</v>
      </c>
      <c r="N414" s="297">
        <v>0</v>
      </c>
      <c r="O414" s="298">
        <v>0</v>
      </c>
      <c r="P414" s="300">
        <v>500</v>
      </c>
      <c r="Q414" s="394" t="s">
        <v>102</v>
      </c>
      <c r="R414" s="90"/>
      <c r="S414" s="90"/>
      <c r="T414" s="90"/>
      <c r="U414" s="90"/>
    </row>
    <row r="415" spans="1:21" s="79" customFormat="1" ht="21.75" customHeight="1" thickBot="1" x14ac:dyDescent="0.3">
      <c r="A415" s="283"/>
      <c r="B415" s="177"/>
      <c r="C415" s="324" t="s">
        <v>310</v>
      </c>
      <c r="D415" s="284"/>
      <c r="E415" s="284"/>
      <c r="F415" s="285"/>
      <c r="G415" s="179">
        <f>SUM(G413:G414)</f>
        <v>580</v>
      </c>
      <c r="H415" s="408">
        <f>SUM(H414)</f>
        <v>13</v>
      </c>
      <c r="I415" s="409">
        <f>SUM(I413)</f>
        <v>0</v>
      </c>
      <c r="J415" s="417">
        <f t="shared" ref="J415:P415" si="23">SUM(J413:J414)</f>
        <v>800</v>
      </c>
      <c r="K415" s="408">
        <f t="shared" si="23"/>
        <v>365</v>
      </c>
      <c r="L415" s="417">
        <f t="shared" si="23"/>
        <v>0</v>
      </c>
      <c r="M415" s="407">
        <f t="shared" si="23"/>
        <v>800</v>
      </c>
      <c r="N415" s="408">
        <f t="shared" si="23"/>
        <v>150</v>
      </c>
      <c r="O415" s="417">
        <f t="shared" si="23"/>
        <v>0</v>
      </c>
      <c r="P415" s="183">
        <f t="shared" si="23"/>
        <v>1000</v>
      </c>
      <c r="Q415" s="184"/>
      <c r="R415" s="90"/>
      <c r="S415" s="90"/>
      <c r="T415" s="90"/>
      <c r="U415" s="90"/>
    </row>
    <row r="416" spans="1:21" s="79" customFormat="1" ht="15.75" thickBot="1" x14ac:dyDescent="0.3">
      <c r="A416" s="400"/>
      <c r="B416" s="400"/>
      <c r="C416" s="400"/>
      <c r="D416" s="399"/>
      <c r="E416" s="399"/>
      <c r="F416" s="399"/>
      <c r="G416" s="439"/>
      <c r="H416" s="440"/>
      <c r="I416" s="440"/>
      <c r="J416" s="440"/>
      <c r="K416" s="440"/>
      <c r="L416" s="440"/>
      <c r="M416" s="440"/>
      <c r="N416" s="440"/>
      <c r="O416" s="440"/>
      <c r="P416" s="431"/>
      <c r="Q416" s="441"/>
      <c r="R416" s="90"/>
      <c r="S416" s="90"/>
      <c r="T416" s="90"/>
      <c r="U416" s="90"/>
    </row>
    <row r="417" spans="1:21" s="79" customFormat="1" ht="22.5" customHeight="1" thickBot="1" x14ac:dyDescent="0.3">
      <c r="A417" s="442"/>
      <c r="B417" s="443"/>
      <c r="C417" s="444" t="s">
        <v>315</v>
      </c>
      <c r="D417" s="445"/>
      <c r="E417" s="445"/>
      <c r="F417" s="445"/>
      <c r="G417" s="446">
        <f>SUM(G8+G14+G19+G23+G32+G41+G45+G57+G61+G85+G92+G106+G114+G132+G141+G154+G164+G174+G178+G185+G190+G197+G217+G221+G225+G229+G242+G247+G252+G266+G274+G278+G292+G323+G339+G346+G353+G394+G398+G403+G410+G415)</f>
        <v>17006</v>
      </c>
      <c r="H417" s="446">
        <f t="shared" ref="H417:M417" si="24">SUM(H8+H14+H19+H23+H32+H41+H45+H57+H61+H85+H92+H106+H114+H132+H141+H154+H164+H174+H178+H185+H190+H197+H217+H221+H225+H229+H242+H247+H252+H266+H274+H278+H292+H303+H323+H339+H346+H353+H394+H398+H403+H410+H415)</f>
        <v>41485.599999999999</v>
      </c>
      <c r="I417" s="446">
        <f t="shared" si="24"/>
        <v>27722.290000000012</v>
      </c>
      <c r="J417" s="446">
        <f t="shared" si="24"/>
        <v>16674</v>
      </c>
      <c r="K417" s="446">
        <f t="shared" si="24"/>
        <v>34993.1</v>
      </c>
      <c r="L417" s="446">
        <f t="shared" si="24"/>
        <v>16461.820000000003</v>
      </c>
      <c r="M417" s="446">
        <f t="shared" si="24"/>
        <v>17732.7</v>
      </c>
      <c r="N417" s="446">
        <f>SUM(N8+N14+N19+N23+N32+N41+N45+N57+N61+N85+N92+N106+N114+N132+N141+N154+N164+N174+N178+N185+N190+N197+N217+N221+N225+N229+N242+N247+N252+N266+N274+N278+N292+N303+N323+N339+N346+N353+N394+N398+N403+N410+N415+N329+N296+N282+N256)</f>
        <v>39099.300000000003</v>
      </c>
      <c r="O417" s="446">
        <f>SUM(O8+O14+O19+O23+O32+O41+O45+O57+O61+O85+O92+O106+O114+O132+O141+O154+O164+O174+O178+O185+O190+O197+O217+O221+O225+O229+O242+O247+O252+O266+O274+O278+O292+O303+O323+O339+O346+O353+O394+O398+O403+O410+O415+O329+O296+O282+O256)</f>
        <v>16733.829999999998</v>
      </c>
      <c r="P417" s="446">
        <f>SUM(P8+P14+P19+P23+P32+P41+P45+P57+P61+P85+P92+P106+P114+P132+P141+P154+P164+P174+P178+P185+P190+P197+P217+P221+P225+P229+P242+P247+P252+P266+P274+P278+P292+P303+P323+P339+P346+P353+P394+P398+P403+P410+P415)</f>
        <v>19216.2</v>
      </c>
      <c r="Q417" s="447"/>
      <c r="R417" s="90"/>
      <c r="S417" s="90"/>
      <c r="T417" s="90"/>
      <c r="U417" s="90"/>
    </row>
    <row r="418" spans="1:21" s="79" customFormat="1" ht="25.5" customHeight="1" x14ac:dyDescent="0.2">
      <c r="D418" s="90"/>
      <c r="E418" s="90"/>
      <c r="F418" s="90"/>
      <c r="G418" s="448"/>
      <c r="H418" s="440"/>
      <c r="I418" s="440"/>
      <c r="J418" s="440"/>
      <c r="K418" s="440"/>
      <c r="L418" s="440"/>
      <c r="M418" s="440"/>
      <c r="N418" s="440"/>
      <c r="O418" s="440"/>
      <c r="P418" s="448"/>
      <c r="Q418" s="189"/>
      <c r="R418" s="90"/>
      <c r="S418" s="90"/>
      <c r="T418" s="90"/>
      <c r="U418" s="90"/>
    </row>
    <row r="419" spans="1:21" s="79" customFormat="1" ht="15.75" x14ac:dyDescent="0.25">
      <c r="C419" s="449"/>
      <c r="D419" s="90"/>
      <c r="E419" s="90"/>
      <c r="F419" s="90"/>
      <c r="G419" s="440"/>
      <c r="H419" s="440"/>
      <c r="I419" s="440"/>
      <c r="J419" s="440"/>
      <c r="K419" s="440"/>
      <c r="L419" s="440"/>
      <c r="M419" s="440"/>
      <c r="N419" s="440"/>
      <c r="O419" s="440"/>
      <c r="P419" s="440"/>
      <c r="Q419" s="189"/>
      <c r="R419" s="90"/>
      <c r="S419" s="90"/>
      <c r="T419" s="90"/>
      <c r="U419" s="90"/>
    </row>
    <row r="420" spans="1:21" s="79" customFormat="1" x14ac:dyDescent="0.2">
      <c r="C420" s="450"/>
      <c r="D420" s="90"/>
      <c r="E420" s="90"/>
      <c r="F420" s="90"/>
      <c r="G420" s="440"/>
      <c r="H420" s="440"/>
      <c r="I420" s="440"/>
      <c r="J420" s="440"/>
      <c r="K420" s="440"/>
      <c r="L420" s="440"/>
      <c r="M420" s="440"/>
      <c r="N420" s="440"/>
      <c r="O420" s="440"/>
      <c r="P420" s="440"/>
      <c r="Q420" s="189"/>
      <c r="R420" s="90"/>
      <c r="S420" s="90"/>
      <c r="T420" s="90"/>
      <c r="U420" s="90"/>
    </row>
    <row r="421" spans="1:21" s="79" customFormat="1" ht="15.75" x14ac:dyDescent="0.25">
      <c r="C421" s="449"/>
      <c r="D421" s="90"/>
      <c r="E421" s="90"/>
      <c r="F421" s="90"/>
      <c r="G421" s="440"/>
      <c r="H421" s="107"/>
      <c r="I421" s="107"/>
      <c r="J421" s="107"/>
      <c r="K421" s="107"/>
      <c r="L421" s="107"/>
      <c r="M421" s="107"/>
      <c r="N421" s="107"/>
      <c r="O421" s="107"/>
      <c r="P421" s="440"/>
      <c r="Q421" s="189"/>
      <c r="R421" s="90"/>
      <c r="S421" s="90"/>
      <c r="T421" s="90"/>
      <c r="U421" s="90"/>
    </row>
    <row r="422" spans="1:21" s="79" customFormat="1" x14ac:dyDescent="0.2">
      <c r="D422" s="90"/>
      <c r="E422" s="90"/>
      <c r="F422" s="90"/>
      <c r="G422" s="440"/>
      <c r="H422" s="107"/>
      <c r="I422" s="107"/>
      <c r="J422" s="107"/>
      <c r="K422" s="107"/>
      <c r="L422" s="107"/>
      <c r="M422" s="107"/>
      <c r="N422" s="107"/>
      <c r="O422" s="107"/>
      <c r="P422" s="440"/>
      <c r="Q422" s="189"/>
      <c r="R422" s="90"/>
      <c r="S422" s="90"/>
      <c r="T422" s="90"/>
      <c r="U422" s="90"/>
    </row>
    <row r="423" spans="1:21" s="79" customFormat="1" x14ac:dyDescent="0.2">
      <c r="D423" s="90"/>
      <c r="E423" s="90"/>
      <c r="F423" s="90"/>
      <c r="G423" s="440"/>
      <c r="H423" s="107"/>
      <c r="I423" s="107"/>
      <c r="J423" s="107"/>
      <c r="K423" s="107"/>
      <c r="L423" s="107"/>
      <c r="M423" s="107"/>
      <c r="N423" s="107"/>
      <c r="O423" s="107"/>
      <c r="P423" s="440"/>
      <c r="Q423" s="189"/>
      <c r="R423" s="90"/>
      <c r="S423" s="90"/>
      <c r="T423" s="90"/>
      <c r="U423" s="90"/>
    </row>
    <row r="424" spans="1:21" s="79" customFormat="1" x14ac:dyDescent="0.2">
      <c r="D424" s="90"/>
      <c r="E424" s="90"/>
      <c r="F424" s="90"/>
      <c r="G424" s="440"/>
      <c r="H424" s="107"/>
      <c r="I424" s="107"/>
      <c r="J424" s="107"/>
      <c r="K424" s="107"/>
      <c r="L424" s="107"/>
      <c r="M424" s="107"/>
      <c r="N424" s="107"/>
      <c r="O424" s="107"/>
      <c r="P424" s="440"/>
      <c r="Q424" s="189"/>
      <c r="R424" s="90"/>
      <c r="S424" s="90"/>
      <c r="T424" s="90"/>
      <c r="U424" s="90"/>
    </row>
  </sheetData>
  <mergeCells count="19">
    <mergeCell ref="Q108:Q114"/>
    <mergeCell ref="Q117:Q119"/>
    <mergeCell ref="J3:J4"/>
    <mergeCell ref="K3:K4"/>
    <mergeCell ref="L3:L4"/>
    <mergeCell ref="R1:AC1"/>
    <mergeCell ref="A2:F2"/>
    <mergeCell ref="A3:A4"/>
    <mergeCell ref="B3:B4"/>
    <mergeCell ref="C3:C4"/>
    <mergeCell ref="G3:G4"/>
    <mergeCell ref="H3:H4"/>
    <mergeCell ref="I3:I4"/>
    <mergeCell ref="P3:P4"/>
    <mergeCell ref="Q3:Q4"/>
    <mergeCell ref="M3:M4"/>
    <mergeCell ref="N3:N4"/>
    <mergeCell ref="O3:O4"/>
    <mergeCell ref="L1:Q1"/>
  </mergeCells>
  <printOptions horizontalCentered="1"/>
  <pageMargins left="0" right="0" top="0" bottom="0" header="0.51180555555555496" footer="0.51180555555555496"/>
  <pageSetup paperSize="9" scale="48" orientation="landscape" r:id="rId1"/>
  <rowBreaks count="9" manualBreakCount="9">
    <brk id="45" max="16" man="1"/>
    <brk id="92" max="16383" man="1"/>
    <brk id="132" max="16383" man="1"/>
    <brk id="174" max="16" man="1"/>
    <brk id="217" max="16" man="1"/>
    <brk id="266" max="16" man="1"/>
    <brk id="303" max="16" man="1"/>
    <brk id="353" max="16383" man="1"/>
    <brk id="394" max="16383" man="1"/>
  </rowBreaks>
  <colBreaks count="2" manualBreakCount="2">
    <brk id="18" max="1048575" man="1"/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9" defaultRowHeight="12.75" x14ac:dyDescent="0.2"/>
  <sheetData/>
  <pageMargins left="0.7" right="0.7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Výdaje-vývěs</vt:lpstr>
      <vt:lpstr>Příjmy-vývěs</vt:lpstr>
      <vt:lpstr>Rozpočet - výdaje</vt:lpstr>
      <vt:lpstr>List1</vt:lpstr>
      <vt:lpstr>'Rozpočet - výdaje'!Oblast_tisku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0</cp:revision>
  <cp:lastPrinted>2022-02-17T12:24:19Z</cp:lastPrinted>
  <dcterms:created xsi:type="dcterms:W3CDTF">2000-01-19T12:36:41Z</dcterms:created>
  <dcterms:modified xsi:type="dcterms:W3CDTF">2022-03-14T11:25:13Z</dcterms:modified>
  <dc:language>cs-CZ</dc:language>
</cp:coreProperties>
</file>