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N:\Dokumenty SERVER\ATajemník\Rozpočet\Rozpočty\Rozpočet 2023\Zveřejnění rozpočtu\"/>
    </mc:Choice>
  </mc:AlternateContent>
  <xr:revisionPtr revIDLastSave="0" documentId="13_ncr:1_{685B7C84-BDCC-4C16-AB6D-139C96968F3C}" xr6:coauthVersionLast="47" xr6:coauthVersionMax="47" xr10:uidLastSave="{00000000-0000-0000-0000-000000000000}"/>
  <bookViews>
    <workbookView xWindow="780" yWindow="780" windowWidth="25050" windowHeight="16875" tabRatio="500" firstSheet="2" activeTab="2" xr2:uid="{00000000-000D-0000-FFFF-FFFF00000000}"/>
  </bookViews>
  <sheets>
    <sheet name="Výdaje-vývěs" sheetId="1" state="hidden" r:id="rId1"/>
    <sheet name="Příjmy-vývěs" sheetId="2" state="hidden" r:id="rId2"/>
    <sheet name="Rozpočet - výdaje" sheetId="3" r:id="rId3"/>
    <sheet name="List1" sheetId="4" r:id="rId4"/>
  </sheets>
  <definedNames>
    <definedName name="_xlnm._FilterDatabase" localSheetId="2" hidden="1">'Rozpočet - výdaje'!$B$1:$B$398</definedName>
    <definedName name="_xlnm.Print_Area" localSheetId="2">'Rozpočet - výdaje'!$A$1:$Q$398</definedName>
  </definedNames>
  <calcPr calcId="181029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O309" i="3" l="1"/>
  <c r="N309" i="3"/>
  <c r="O23" i="3"/>
  <c r="N23" i="3"/>
  <c r="N389" i="3"/>
  <c r="M389" i="3"/>
  <c r="O384" i="3"/>
  <c r="N384" i="3"/>
  <c r="O379" i="3"/>
  <c r="N379" i="3"/>
  <c r="M379" i="3"/>
  <c r="O372" i="3"/>
  <c r="N372" i="3"/>
  <c r="M372" i="3"/>
  <c r="O367" i="3"/>
  <c r="N367" i="3"/>
  <c r="M367" i="3"/>
  <c r="O363" i="3"/>
  <c r="N363" i="3"/>
  <c r="O350" i="3"/>
  <c r="N350" i="3"/>
  <c r="M350" i="3"/>
  <c r="O302" i="3"/>
  <c r="N302" i="3"/>
  <c r="N286" i="3"/>
  <c r="M286" i="3"/>
  <c r="O266" i="3"/>
  <c r="N266" i="3"/>
  <c r="M266" i="3"/>
  <c r="O255" i="3"/>
  <c r="N255" i="3"/>
  <c r="M255" i="3"/>
  <c r="O245" i="3"/>
  <c r="N245" i="3"/>
  <c r="O237" i="3"/>
  <c r="N237" i="3"/>
  <c r="M237" i="3"/>
  <c r="O221" i="3"/>
  <c r="N221" i="3"/>
  <c r="O217" i="3"/>
  <c r="N217" i="3"/>
  <c r="M217" i="3"/>
  <c r="O204" i="3"/>
  <c r="N204" i="3"/>
  <c r="M204" i="3"/>
  <c r="O200" i="3"/>
  <c r="N200" i="3"/>
  <c r="M200" i="3"/>
  <c r="O196" i="3"/>
  <c r="N196" i="3"/>
  <c r="M196" i="3"/>
  <c r="O192" i="3"/>
  <c r="N192" i="3"/>
  <c r="M192" i="3"/>
  <c r="O171" i="3"/>
  <c r="N171" i="3"/>
  <c r="M171" i="3"/>
  <c r="O164" i="3"/>
  <c r="N164" i="3"/>
  <c r="M164" i="3"/>
  <c r="O159" i="3"/>
  <c r="N159" i="3"/>
  <c r="O155" i="3"/>
  <c r="N155" i="3"/>
  <c r="M155" i="3"/>
  <c r="O150" i="3"/>
  <c r="N150" i="3"/>
  <c r="O144" i="3"/>
  <c r="N144" i="3"/>
  <c r="O134" i="3"/>
  <c r="N134" i="3"/>
  <c r="M134" i="3"/>
  <c r="O121" i="3"/>
  <c r="N121" i="3"/>
  <c r="M121" i="3"/>
  <c r="O112" i="3"/>
  <c r="N112" i="3"/>
  <c r="M112" i="3"/>
  <c r="O94" i="3"/>
  <c r="N94" i="3"/>
  <c r="M94" i="3"/>
  <c r="O86" i="3"/>
  <c r="N86" i="3"/>
  <c r="M86" i="3"/>
  <c r="O76" i="3"/>
  <c r="N76" i="3"/>
  <c r="M76" i="3"/>
  <c r="O69" i="3"/>
  <c r="N69" i="3"/>
  <c r="M69" i="3"/>
  <c r="O46" i="3"/>
  <c r="N46" i="3"/>
  <c r="M46" i="3"/>
  <c r="O34" i="3"/>
  <c r="N34" i="3"/>
  <c r="M34" i="3"/>
  <c r="O27" i="3"/>
  <c r="N27" i="3"/>
  <c r="O19" i="3"/>
  <c r="N19" i="3"/>
  <c r="O14" i="3"/>
  <c r="N14" i="3"/>
  <c r="L112" i="3"/>
  <c r="K112" i="3"/>
  <c r="J112" i="3"/>
  <c r="L27" i="3"/>
  <c r="K27" i="3"/>
  <c r="J27" i="3"/>
  <c r="L86" i="3"/>
  <c r="K86" i="3"/>
  <c r="J86" i="3"/>
  <c r="L389" i="3"/>
  <c r="K389" i="3"/>
  <c r="J389" i="3"/>
  <c r="L379" i="3"/>
  <c r="K379" i="3"/>
  <c r="J379" i="3"/>
  <c r="L372" i="3"/>
  <c r="K372" i="3"/>
  <c r="J372" i="3"/>
  <c r="L367" i="3"/>
  <c r="K367" i="3"/>
  <c r="J367" i="3"/>
  <c r="L350" i="3"/>
  <c r="K350" i="3"/>
  <c r="J350" i="3"/>
  <c r="L292" i="3"/>
  <c r="K292" i="3"/>
  <c r="J292" i="3"/>
  <c r="L192" i="3"/>
  <c r="K192" i="3"/>
  <c r="J192" i="3"/>
  <c r="L171" i="3"/>
  <c r="K171" i="3"/>
  <c r="J171" i="3"/>
  <c r="P164" i="3"/>
  <c r="L164" i="3"/>
  <c r="K164" i="3"/>
  <c r="J164" i="3"/>
  <c r="L159" i="3"/>
  <c r="K159" i="3"/>
  <c r="J159" i="3"/>
  <c r="L144" i="3"/>
  <c r="K144" i="3"/>
  <c r="J144" i="3"/>
  <c r="P155" i="3"/>
  <c r="L134" i="3"/>
  <c r="K134" i="3"/>
  <c r="J134" i="3"/>
  <c r="P121" i="3"/>
  <c r="L121" i="3"/>
  <c r="K121" i="3"/>
  <c r="J121" i="3"/>
  <c r="L196" i="3"/>
  <c r="K196" i="3"/>
  <c r="J196" i="3"/>
  <c r="L200" i="3"/>
  <c r="K200" i="3"/>
  <c r="J200" i="3"/>
  <c r="L204" i="3"/>
  <c r="K204" i="3"/>
  <c r="J204" i="3"/>
  <c r="L217" i="3"/>
  <c r="K217" i="3"/>
  <c r="J217" i="3"/>
  <c r="L221" i="3"/>
  <c r="K221" i="3"/>
  <c r="J221" i="3"/>
  <c r="L237" i="3"/>
  <c r="K237" i="3"/>
  <c r="J237" i="3"/>
  <c r="L245" i="3"/>
  <c r="K245" i="3"/>
  <c r="J245" i="3"/>
  <c r="L241" i="3"/>
  <c r="K241" i="3"/>
  <c r="J241" i="3"/>
  <c r="L255" i="3"/>
  <c r="K255" i="3"/>
  <c r="J255" i="3"/>
  <c r="L259" i="3"/>
  <c r="K259" i="3"/>
  <c r="J259" i="3"/>
  <c r="L266" i="3"/>
  <c r="K266" i="3"/>
  <c r="J266" i="3"/>
  <c r="J286" i="3"/>
  <c r="L286" i="3"/>
  <c r="K286" i="3"/>
  <c r="L94" i="3"/>
  <c r="K94" i="3"/>
  <c r="J94" i="3"/>
  <c r="L76" i="3"/>
  <c r="K76" i="3"/>
  <c r="J76" i="3"/>
  <c r="L69" i="3"/>
  <c r="K69" i="3"/>
  <c r="J69" i="3"/>
  <c r="L46" i="3"/>
  <c r="K46" i="3"/>
  <c r="J46" i="3"/>
  <c r="L34" i="3"/>
  <c r="K34" i="3"/>
  <c r="J34" i="3"/>
  <c r="K391" i="3" l="1"/>
  <c r="O391" i="3"/>
  <c r="L391" i="3"/>
  <c r="N391" i="3"/>
  <c r="M391" i="3"/>
  <c r="J391" i="3"/>
  <c r="P86" i="3"/>
  <c r="I389" i="3" l="1"/>
  <c r="H389" i="3"/>
  <c r="G389" i="3"/>
  <c r="I379" i="3"/>
  <c r="H379" i="3"/>
  <c r="G379" i="3"/>
  <c r="I372" i="3"/>
  <c r="H372" i="3"/>
  <c r="G372" i="3"/>
  <c r="I367" i="3"/>
  <c r="H367" i="3"/>
  <c r="G367" i="3"/>
  <c r="I350" i="3"/>
  <c r="H350" i="3"/>
  <c r="G350" i="3"/>
  <c r="I302" i="3"/>
  <c r="H302" i="3"/>
  <c r="G302" i="3"/>
  <c r="I286" i="3"/>
  <c r="H286" i="3"/>
  <c r="G286" i="3"/>
  <c r="I266" i="3"/>
  <c r="H266" i="3"/>
  <c r="G266" i="3"/>
  <c r="I255" i="3"/>
  <c r="H255" i="3"/>
  <c r="G255" i="3"/>
  <c r="I241" i="3"/>
  <c r="H241" i="3"/>
  <c r="G241" i="3"/>
  <c r="I237" i="3"/>
  <c r="H237" i="3"/>
  <c r="G237" i="3"/>
  <c r="I229" i="3"/>
  <c r="H229" i="3"/>
  <c r="G229" i="3"/>
  <c r="I217" i="3"/>
  <c r="H217" i="3"/>
  <c r="G217" i="3"/>
  <c r="I204" i="3"/>
  <c r="H204" i="3"/>
  <c r="G204" i="3"/>
  <c r="I200" i="3"/>
  <c r="H200" i="3"/>
  <c r="G200" i="3"/>
  <c r="I196" i="3" l="1"/>
  <c r="H196" i="3"/>
  <c r="G196" i="3"/>
  <c r="I192" i="3"/>
  <c r="H192" i="3"/>
  <c r="G192" i="3"/>
  <c r="I171" i="3"/>
  <c r="H171" i="3"/>
  <c r="G171" i="3"/>
  <c r="I164" i="3"/>
  <c r="H164" i="3"/>
  <c r="G164" i="3"/>
  <c r="I159" i="3"/>
  <c r="H159" i="3"/>
  <c r="G159" i="3"/>
  <c r="I144" i="3"/>
  <c r="H144" i="3"/>
  <c r="G144" i="3"/>
  <c r="I134" i="3"/>
  <c r="H134" i="3"/>
  <c r="G134" i="3"/>
  <c r="I121" i="3"/>
  <c r="H121" i="3"/>
  <c r="G121" i="3"/>
  <c r="I112" i="3"/>
  <c r="H112" i="3"/>
  <c r="G112" i="3"/>
  <c r="I94" i="3"/>
  <c r="H94" i="3"/>
  <c r="G94" i="3"/>
  <c r="I86" i="3"/>
  <c r="H86" i="3"/>
  <c r="G86" i="3"/>
  <c r="I76" i="3"/>
  <c r="H76" i="3"/>
  <c r="G76" i="3"/>
  <c r="I69" i="3"/>
  <c r="H69" i="3"/>
  <c r="G69" i="3"/>
  <c r="I46" i="3" l="1"/>
  <c r="H46" i="3"/>
  <c r="G46" i="3"/>
  <c r="I34" i="3"/>
  <c r="H34" i="3"/>
  <c r="G34" i="3"/>
  <c r="I27" i="3"/>
  <c r="H27" i="3"/>
  <c r="G27" i="3"/>
  <c r="I14" i="3"/>
  <c r="H14" i="3"/>
  <c r="G14" i="3"/>
  <c r="I8" i="3"/>
  <c r="H8" i="3"/>
  <c r="G8" i="3"/>
  <c r="P389" i="3"/>
  <c r="P379" i="3"/>
  <c r="P372" i="3"/>
  <c r="P367" i="3"/>
  <c r="P350" i="3"/>
  <c r="P286" i="3"/>
  <c r="P266" i="3"/>
  <c r="P255" i="3"/>
  <c r="P237" i="3"/>
  <c r="P229" i="3"/>
  <c r="P217" i="3"/>
  <c r="P204" i="3"/>
  <c r="P200" i="3"/>
  <c r="P196" i="3"/>
  <c r="P192" i="3"/>
  <c r="P171" i="3"/>
  <c r="P159" i="3"/>
  <c r="P144" i="3"/>
  <c r="P134" i="3"/>
  <c r="P112" i="3"/>
  <c r="P94" i="3"/>
  <c r="P76" i="3"/>
  <c r="P69" i="3"/>
  <c r="P46" i="3"/>
  <c r="P34" i="3"/>
  <c r="P23" i="3"/>
  <c r="P19" i="3"/>
  <c r="P14" i="3"/>
  <c r="P8" i="3"/>
  <c r="P391" i="3" l="1"/>
  <c r="G391" i="3"/>
  <c r="H391" i="3"/>
  <c r="I391" i="3"/>
</calcChain>
</file>

<file path=xl/sharedStrings.xml><?xml version="1.0" encoding="utf-8"?>
<sst xmlns="http://schemas.openxmlformats.org/spreadsheetml/2006/main" count="1010" uniqueCount="355">
  <si>
    <t>Příloha č. 1, strana 2</t>
  </si>
  <si>
    <t>v tisících Kč</t>
  </si>
  <si>
    <t>Poznámka</t>
  </si>
  <si>
    <t>Ostatní zemědělská a potravinářská činnost</t>
  </si>
  <si>
    <t>1019</t>
  </si>
  <si>
    <t>5222</t>
  </si>
  <si>
    <t>neinvestiční transfery spolkům</t>
  </si>
  <si>
    <t>grant</t>
  </si>
  <si>
    <t>6121</t>
  </si>
  <si>
    <t>budovy, haly a stavby</t>
  </si>
  <si>
    <t>oplocení vinice Hrachovka</t>
  </si>
  <si>
    <t>Silnice</t>
  </si>
  <si>
    <t>2212</t>
  </si>
  <si>
    <t>5137</t>
  </si>
  <si>
    <t>drobný dlouhodobý majetek</t>
  </si>
  <si>
    <t>5139</t>
  </si>
  <si>
    <t>nákup materiálu j.n.</t>
  </si>
  <si>
    <t>5169</t>
  </si>
  <si>
    <t>nákup ostatních služeb</t>
  </si>
  <si>
    <t>Ostatní záležitosti pozemních komunikací</t>
  </si>
  <si>
    <t>2219</t>
  </si>
  <si>
    <t>Odvedení a čistění odpadních vod a nakl.s.</t>
  </si>
  <si>
    <t>2321</t>
  </si>
  <si>
    <t>Mateřské školy</t>
  </si>
  <si>
    <t>3111</t>
  </si>
  <si>
    <t>5021</t>
  </si>
  <si>
    <t>ostatní osobní výdaje</t>
  </si>
  <si>
    <t>5331</t>
  </si>
  <si>
    <t>neinvestiční příspěvky zřízeným příspěvkov. org.</t>
  </si>
  <si>
    <t xml:space="preserve">příspěvek zřizovatele </t>
  </si>
  <si>
    <t>5336</t>
  </si>
  <si>
    <t>neivestiční transfery zřízeným přísp. org.</t>
  </si>
  <si>
    <t>dotace města na platy pedagogů, asistenta, projekt Šablony</t>
  </si>
  <si>
    <t>6129</t>
  </si>
  <si>
    <t>První stupeň základních škol</t>
  </si>
  <si>
    <t>3117</t>
  </si>
  <si>
    <t xml:space="preserve">drobný hmotný dlouhodobý majetek </t>
  </si>
  <si>
    <t>5123</t>
  </si>
  <si>
    <t>podlimitní technické zhodnocení</t>
  </si>
  <si>
    <t>5171</t>
  </si>
  <si>
    <t>opravy a udržování</t>
  </si>
  <si>
    <t>neinvestiční transfery zřízeným příspěvkov. org.</t>
  </si>
  <si>
    <t>5362</t>
  </si>
  <si>
    <t>platby daní a poplatků státnímu rozpočtu</t>
  </si>
  <si>
    <t>6122</t>
  </si>
  <si>
    <t>stroje, přístroje a zařízení</t>
  </si>
  <si>
    <t>5213</t>
  </si>
  <si>
    <t>neinv.transfery nefin.podnik.subj.-právn.osoby</t>
  </si>
  <si>
    <t>Ostatní záležitosti kultury</t>
  </si>
  <si>
    <t>3319</t>
  </si>
  <si>
    <t>5011</t>
  </si>
  <si>
    <t>platy zaměst. v pracovním poměru</t>
  </si>
  <si>
    <t>5031</t>
  </si>
  <si>
    <t>povinné poj. na soc. zab. a přísp. na st. pol.zam.</t>
  </si>
  <si>
    <t>5032</t>
  </si>
  <si>
    <t>povinné poj. na veřejné zdrav. poj.</t>
  </si>
  <si>
    <t>výstavní rámy</t>
  </si>
  <si>
    <t>5138</t>
  </si>
  <si>
    <t>nákup zboží za účelem dalšího prodeje</t>
  </si>
  <si>
    <t>propagační tiskovina</t>
  </si>
  <si>
    <t>pro akce</t>
  </si>
  <si>
    <t>5151</t>
  </si>
  <si>
    <t>studená voda</t>
  </si>
  <si>
    <t>5153</t>
  </si>
  <si>
    <t>plyn</t>
  </si>
  <si>
    <t>5154</t>
  </si>
  <si>
    <t>elektrická energie</t>
  </si>
  <si>
    <t>5162</t>
  </si>
  <si>
    <t>služby telekomunikací a radiokomunikací</t>
  </si>
  <si>
    <t>zabezpečení Galerie u lávky</t>
  </si>
  <si>
    <t>5175</t>
  </si>
  <si>
    <t>pohoštění</t>
  </si>
  <si>
    <t>5179</t>
  </si>
  <si>
    <t>ostatní nákupy j.n.</t>
  </si>
  <si>
    <t>5041</t>
  </si>
  <si>
    <t>odměny za užití duševního vlastnictví</t>
  </si>
  <si>
    <t>5194</t>
  </si>
  <si>
    <t>věcné dary</t>
  </si>
  <si>
    <t>drobné dárky pro účinkující, propagační tiskovina</t>
  </si>
  <si>
    <t>5493</t>
  </si>
  <si>
    <t>účelové neinvestiční transfery fyzickým osobám</t>
  </si>
  <si>
    <t>granty</t>
  </si>
  <si>
    <t>5136</t>
  </si>
  <si>
    <t>knihy, učební pomůcky a tisk</t>
  </si>
  <si>
    <t>5499</t>
  </si>
  <si>
    <t>ostatní neinvestiční transfery obyvatelstvu</t>
  </si>
  <si>
    <t>příspěvek na dovolenou</t>
  </si>
  <si>
    <t xml:space="preserve">Pořízení, zachov. a obnova hodnot nar. his. </t>
  </si>
  <si>
    <t>3326</t>
  </si>
  <si>
    <t>osvětlení kaple</t>
  </si>
  <si>
    <t>péče o kapli na základě smlouvy o dílo</t>
  </si>
  <si>
    <t>údržba kaple</t>
  </si>
  <si>
    <t>Ostatní zál. ochrany památek a péče o kult.děd.</t>
  </si>
  <si>
    <t>3329</t>
  </si>
  <si>
    <t>povinné poj. na soc. zab. a přísp. na st.pol.zam.</t>
  </si>
  <si>
    <t>povinné poj. na veřejné zdravotní pojištění</t>
  </si>
  <si>
    <t>5164</t>
  </si>
  <si>
    <t>nájemné</t>
  </si>
  <si>
    <t>5166</t>
  </si>
  <si>
    <t>konzultační, poradenské a právní služby</t>
  </si>
  <si>
    <t>5173</t>
  </si>
  <si>
    <t>cestovné (tuzemské i zahraniční)</t>
  </si>
  <si>
    <t>Ostatní záležitosti sdělovacích prostředků</t>
  </si>
  <si>
    <t>Časopis TROJA</t>
  </si>
  <si>
    <t>3349</t>
  </si>
  <si>
    <t>Ostatní záležitosti kultury, církví a sděl. prostř.</t>
  </si>
  <si>
    <t>3399</t>
  </si>
  <si>
    <t>drobný hmotný dlouhodobý majetek</t>
  </si>
  <si>
    <t>nové stany</t>
  </si>
  <si>
    <t>nákup zboží (za účelem dalšího prodeje)</t>
  </si>
  <si>
    <t xml:space="preserve"> 5139</t>
  </si>
  <si>
    <t>5161</t>
  </si>
  <si>
    <t>poštovní služby</t>
  </si>
  <si>
    <t>5212</t>
  </si>
  <si>
    <t>neinv.transfery nefin.podnik.subjektům - fyz.</t>
  </si>
  <si>
    <t>neinv. transfery spolkům</t>
  </si>
  <si>
    <t>Sportovní zařízení v majetku obce</t>
  </si>
  <si>
    <t>3412</t>
  </si>
  <si>
    <t>revize hřišť</t>
  </si>
  <si>
    <t>oprava hřišť</t>
  </si>
  <si>
    <t>budovy, haly, stavby</t>
  </si>
  <si>
    <t>hřiště v Podhoří</t>
  </si>
  <si>
    <t>Ostatní sportovní činnost</t>
  </si>
  <si>
    <t>3419</t>
  </si>
  <si>
    <t>Trojský den</t>
  </si>
  <si>
    <t>5156</t>
  </si>
  <si>
    <t>pohonné hmoty a maziva</t>
  </si>
  <si>
    <t>5221</t>
  </si>
  <si>
    <t>neinvestiční dotace obecně prospěš. spol.</t>
  </si>
  <si>
    <t>Využití volného času dětí a mládeže</t>
  </si>
  <si>
    <t>3421</t>
  </si>
  <si>
    <t>nákup materiálu</t>
  </si>
  <si>
    <t>Ostatní zájmová činnost a rekreace</t>
  </si>
  <si>
    <t>3429</t>
  </si>
  <si>
    <t>neinv.transfery nefin.podnik.subj.-fyz.osoby</t>
  </si>
  <si>
    <t>nákup dlouhodobého hmotného majetku jinde neident.</t>
  </si>
  <si>
    <t>Všeobecná ambulantní péče</t>
  </si>
  <si>
    <t>3511</t>
  </si>
  <si>
    <t>Pomoc zdravotně postiženým</t>
  </si>
  <si>
    <t>3543</t>
  </si>
  <si>
    <t>Veřejné osvětlení</t>
  </si>
  <si>
    <t>3631</t>
  </si>
  <si>
    <t>vánoční lípa u školy</t>
  </si>
  <si>
    <t>Komunální služby a územní rozvoj jinde nezařazené</t>
  </si>
  <si>
    <t>3639</t>
  </si>
  <si>
    <t>elektřina sanit. Kontejner Vodácká</t>
  </si>
  <si>
    <t>bodovy, haly a stavby</t>
  </si>
  <si>
    <t>bezbariérový přístup do zdr. střediska</t>
  </si>
  <si>
    <t>Ost. záležitosti bydleni, kom. služeb a uzem.</t>
  </si>
  <si>
    <t>3699</t>
  </si>
  <si>
    <t>5122</t>
  </si>
  <si>
    <t>podlimitní věcná břemena</t>
  </si>
  <si>
    <t xml:space="preserve">nové označení MČ a přírodního parku, </t>
  </si>
  <si>
    <t xml:space="preserve">sáčky na psí exkrementy, pomůcky pro VPP, </t>
  </si>
  <si>
    <t>pohonné hmoty</t>
  </si>
  <si>
    <t>pozemky Státního pozemkového úřadu, část pozemku parc.č. 473/3, cesta ke kapli</t>
  </si>
  <si>
    <t>poplatek SMCHMP</t>
  </si>
  <si>
    <t>5192</t>
  </si>
  <si>
    <t>poskytnuté náhrady</t>
  </si>
  <si>
    <t>5229</t>
  </si>
  <si>
    <t>6130</t>
  </si>
  <si>
    <t>pozemky</t>
  </si>
  <si>
    <t>výkup pozemků Podhoří rozšíření cesty</t>
  </si>
  <si>
    <t>Monitoring ochrany ovzduší</t>
  </si>
  <si>
    <t>3716</t>
  </si>
  <si>
    <t>Sběr a svoz komunál. odpadu</t>
  </si>
  <si>
    <t>3722</t>
  </si>
  <si>
    <t>velkoobjemové kontejnery</t>
  </si>
  <si>
    <t>Sběr a svoz ostatních odpadů</t>
  </si>
  <si>
    <t>3723</t>
  </si>
  <si>
    <t>Péče o vzhled obcí a veřejnou zeleň</t>
  </si>
  <si>
    <t>3745</t>
  </si>
  <si>
    <t>5132</t>
  </si>
  <si>
    <t>ochranné pomůcky</t>
  </si>
  <si>
    <t>brigády</t>
  </si>
  <si>
    <t>ostatní neinv. transfery spolkům</t>
  </si>
  <si>
    <t>Ostatní činnosti související se službami pro obyvatelstvo</t>
  </si>
  <si>
    <t>3900</t>
  </si>
  <si>
    <t>Ostatní sociální péče a pomoc rodině a manž.</t>
  </si>
  <si>
    <t>4339</t>
  </si>
  <si>
    <t>herní prvek hřiště DIP</t>
  </si>
  <si>
    <t>opravy DIP z dotace bezdomovectví</t>
  </si>
  <si>
    <t>4333</t>
  </si>
  <si>
    <t>Domovy pro osoby se zdr. post. a domovy</t>
  </si>
  <si>
    <t>4357</t>
  </si>
  <si>
    <t>nábytek pod pergolu</t>
  </si>
  <si>
    <t>donášková služba</t>
  </si>
  <si>
    <t>Ostatní služby a činnosti v oblasti sociál.n.</t>
  </si>
  <si>
    <t>4359</t>
  </si>
  <si>
    <t>Nákup ostatních služeb</t>
  </si>
  <si>
    <t>Krizová opatření</t>
  </si>
  <si>
    <t>5903</t>
  </si>
  <si>
    <t>Rezerva na krizová opatření</t>
  </si>
  <si>
    <t>účelová rezerva dle krizového zákona</t>
  </si>
  <si>
    <t>Bezpečnost a veřejný pořádek</t>
  </si>
  <si>
    <t>5311</t>
  </si>
  <si>
    <t>Městská policie</t>
  </si>
  <si>
    <t>Zastupitelstva obcí</t>
  </si>
  <si>
    <t>6112</t>
  </si>
  <si>
    <t>5023</t>
  </si>
  <si>
    <t>odměny členů zastupitelstev obcí a krajů</t>
  </si>
  <si>
    <t>návrh PF</t>
  </si>
  <si>
    <t>služby telekomunikací a radiokomun.</t>
  </si>
  <si>
    <t>5163</t>
  </si>
  <si>
    <t>služby peněžních ústavů</t>
  </si>
  <si>
    <t>5167</t>
  </si>
  <si>
    <t>služby školení a vzdělávání</t>
  </si>
  <si>
    <t>stravenky, parkovné</t>
  </si>
  <si>
    <t>5172</t>
  </si>
  <si>
    <t>programové vybavení</t>
  </si>
  <si>
    <t>5176</t>
  </si>
  <si>
    <t>účastnické poplatky na konference</t>
  </si>
  <si>
    <t>ostatní neivvestiční transf.obyvat.</t>
  </si>
  <si>
    <t>příspěvky z fondu zaměstnavatele</t>
  </si>
  <si>
    <t>6115</t>
  </si>
  <si>
    <t>služby pošt</t>
  </si>
  <si>
    <t xml:space="preserve">nákup materiálu </t>
  </si>
  <si>
    <t>Volby do zastupitelstev ÚSC</t>
  </si>
  <si>
    <t>Volba prezidenta republiky</t>
  </si>
  <si>
    <t>6118</t>
  </si>
  <si>
    <t>Činnost místní správy</t>
  </si>
  <si>
    <t>6171</t>
  </si>
  <si>
    <t>knihy, učeb. pomůcky a tisk</t>
  </si>
  <si>
    <t xml:space="preserve"> dovybavení dílny, kanc. a úklid materiál, materiál na údržbu</t>
  </si>
  <si>
    <t xml:space="preserve">plyn </t>
  </si>
  <si>
    <t>služ. Auto</t>
  </si>
  <si>
    <t>povinné ručení auto, skútr, traktůrek, vlek</t>
  </si>
  <si>
    <t>kopírka nájem</t>
  </si>
  <si>
    <t>právník přestupková agenda</t>
  </si>
  <si>
    <t>5168</t>
  </si>
  <si>
    <t>zpracování dat a služby související s informačními a komunikačními technologiemi</t>
  </si>
  <si>
    <t>poplatek SMS</t>
  </si>
  <si>
    <t>5424</t>
  </si>
  <si>
    <t>náhrady mezd v době nemoci</t>
  </si>
  <si>
    <t>ostatní neinv. transfery obyvatel.</t>
  </si>
  <si>
    <t>příspěvky z fondu zaměstnavatele - penz.připoj.,doprava, dovolená</t>
  </si>
  <si>
    <t>dálniční známka+ kolky</t>
  </si>
  <si>
    <t>5363</t>
  </si>
  <si>
    <t>úhrady sankcí jiným rozpočtům</t>
  </si>
  <si>
    <t>nákup dlouhodobého hmotného majetku</t>
  </si>
  <si>
    <t>6125</t>
  </si>
  <si>
    <t>výpočetní technika</t>
  </si>
  <si>
    <t>6123</t>
  </si>
  <si>
    <t>dopravní prostředky</t>
  </si>
  <si>
    <t>Obecné příjmy a výdaje finančních operací</t>
  </si>
  <si>
    <t>6310</t>
  </si>
  <si>
    <t>poplatky z účtu</t>
  </si>
  <si>
    <t>Pojištní funkčě nespecifikované</t>
  </si>
  <si>
    <t>6320</t>
  </si>
  <si>
    <t>5038</t>
  </si>
  <si>
    <t>pojištění zaměstnavatele</t>
  </si>
  <si>
    <t>Pojištní funkčně nespecifikované</t>
  </si>
  <si>
    <t>Převody vlastním fondům v rozpočtech územn.</t>
  </si>
  <si>
    <t>6330</t>
  </si>
  <si>
    <t>5342</t>
  </si>
  <si>
    <t>převody fondu zaměstnavatele</t>
  </si>
  <si>
    <t>5344</t>
  </si>
  <si>
    <t>převody vlastním rezervním fondům územních rozpočtů</t>
  </si>
  <si>
    <t>5345</t>
  </si>
  <si>
    <t>převody vlastním rozpočtov. účtům</t>
  </si>
  <si>
    <t>5347</t>
  </si>
  <si>
    <t xml:space="preserve">Převody mezi statutárními městy (hl.m.Prahou) a jejich městskými částmi </t>
  </si>
  <si>
    <t>finanční vypořádání</t>
  </si>
  <si>
    <t>Ostatní činnosti j.n.</t>
  </si>
  <si>
    <t>6409</t>
  </si>
  <si>
    <t>5901</t>
  </si>
  <si>
    <t>nespecifikované rezervy</t>
  </si>
  <si>
    <t>participativní rozpočet</t>
  </si>
  <si>
    <t>Výdaje celkem</t>
  </si>
  <si>
    <t>Rozpočet 2020 schválený</t>
  </si>
  <si>
    <t>Rozpočet 2020 upravený</t>
  </si>
  <si>
    <t>Plnění rozpočtu 2020</t>
  </si>
  <si>
    <t>6351</t>
  </si>
  <si>
    <t>investiční transfery zřízeným příspěvkov. org.</t>
  </si>
  <si>
    <t>výkupy pozemků</t>
  </si>
  <si>
    <t>neinvestiční příspěvky zřízeným příspěvk. org.</t>
  </si>
  <si>
    <t>Stroje, přístroje a zařízení</t>
  </si>
  <si>
    <t>5042</t>
  </si>
  <si>
    <t>odměny za užití počítačových programů</t>
  </si>
  <si>
    <t>služby IT, poplatky za programy, licence ESET, ochrana e-mailů, doména, hosting www stránek, údržba www stránek, Gordic</t>
  </si>
  <si>
    <t xml:space="preserve">výměna baterií zál.zdroje, opravy sekaček,  EZS, </t>
  </si>
  <si>
    <t>ÚMČ - rekonstrukce severního přístupu do MŠ a ÚMČ</t>
  </si>
  <si>
    <t xml:space="preserve">příspěvek zřizovatele  </t>
  </si>
  <si>
    <t>platby OSA, odměna kurátora</t>
  </si>
  <si>
    <t>Rozpočet 2021 schválený</t>
  </si>
  <si>
    <t>Rozpočet 2021 upravený</t>
  </si>
  <si>
    <t>Plnění rozpočtu 2021</t>
  </si>
  <si>
    <t>kašny, kanalizace - dotace</t>
  </si>
  <si>
    <t>poplatek SHSČMS, Dny evropského dědictví</t>
  </si>
  <si>
    <t>5269</t>
  </si>
  <si>
    <t>5321</t>
  </si>
  <si>
    <t>Ost. správa v obl. hosp.opatření pro krizové stavy</t>
  </si>
  <si>
    <t>neinvestiční dotace obcím</t>
  </si>
  <si>
    <t>dar Mikulášovicím</t>
  </si>
  <si>
    <t>5133</t>
  </si>
  <si>
    <t>léky a zdravotnický materiál</t>
  </si>
  <si>
    <t>4379</t>
  </si>
  <si>
    <t>údržba obecní zahrady, sekání a úklid pozemků, ošetřování dřevin, údržba ovocného sadu Podhoří, výsadba stromů</t>
  </si>
  <si>
    <t>svoz komunál. Odpadu</t>
  </si>
  <si>
    <t>kotel zdr. Středisko</t>
  </si>
  <si>
    <t>pískoviště</t>
  </si>
  <si>
    <t>3641</t>
  </si>
  <si>
    <t xml:space="preserve">projekt řešení parteru Rybáře, studie pozemku 248/1, projekty dopravních opatření, studie sportoviště nad valem, ost.studie a projekty                                                                                                                  </t>
  </si>
  <si>
    <t xml:space="preserve"> žaloby na MČ, poradenství</t>
  </si>
  <si>
    <t>5191</t>
  </si>
  <si>
    <t>zaplacené sankce</t>
  </si>
  <si>
    <t>přísudek v soudním sporu</t>
  </si>
  <si>
    <t>spoluúčast při náhradě škody</t>
  </si>
  <si>
    <t>poplatek v soudním sporu</t>
  </si>
  <si>
    <t>Volby do Parlamentu ČR</t>
  </si>
  <si>
    <t>6114</t>
  </si>
  <si>
    <t>povinné pojistné na úrazové pojištění</t>
  </si>
  <si>
    <t>mapa, 3D model</t>
  </si>
  <si>
    <t>el. Úř.deska, server</t>
  </si>
  <si>
    <t>Návrh rozpočtu 2023</t>
  </si>
  <si>
    <t>Rozpočet 2022 schválený</t>
  </si>
  <si>
    <t>Rozpočet 2022 upravený</t>
  </si>
  <si>
    <t>Plnění rozpočtu 2022</t>
  </si>
  <si>
    <t xml:space="preserve">Návrh výdajů rozpočtu MČ Praha-Troja na rok 2023 </t>
  </si>
  <si>
    <t>Invest. transf. zřízeným přísk. Organizacím</t>
  </si>
  <si>
    <t>náhrady mezd a přísp. v době nemoci</t>
  </si>
  <si>
    <t>nové židle zdr. Středisko</t>
  </si>
  <si>
    <t>Volby do Senátu PS ČR a Volby do zastupitelstev ÚSC</t>
  </si>
  <si>
    <t>kontrola HZS HMP</t>
  </si>
  <si>
    <t>6221</t>
  </si>
  <si>
    <t>Humanitární zahraniční pomoc přímá</t>
  </si>
  <si>
    <t>nákup materiálu jinde nezařazený</t>
  </si>
  <si>
    <t>výdaje na věcné dary</t>
  </si>
  <si>
    <t>neinv.transf.fundacím, ústavům a obecně prosp. sp.</t>
  </si>
  <si>
    <t xml:space="preserve">neinvest. transfery zřízeným příspěvkovým org. </t>
  </si>
  <si>
    <t>5520</t>
  </si>
  <si>
    <t>neinvestiční transfery cizím státům</t>
  </si>
  <si>
    <t>Ostatní finanční operace</t>
  </si>
  <si>
    <t>6399</t>
  </si>
  <si>
    <t>5365</t>
  </si>
  <si>
    <t>platby daní krajům, obcím a státním fondům</t>
  </si>
  <si>
    <t>2221</t>
  </si>
  <si>
    <t>Provoz veřejné silniční dopravy</t>
  </si>
  <si>
    <t>projekt cykloobousměrka Nad Kazankou</t>
  </si>
  <si>
    <t>výměna skla u přístřešku BUS</t>
  </si>
  <si>
    <t>úpravy v ZŠ - místnost družiny</t>
  </si>
  <si>
    <t>dotace města na platy pedagogů, asistenta, Šablony</t>
  </si>
  <si>
    <t>ostatní neinv. transfery nezisk. a podob. org.</t>
  </si>
  <si>
    <t>obnova pěší stezky Podhoří-Bohnice, příjezdová cesta ke kempu TJ Sokol Troja</t>
  </si>
  <si>
    <t xml:space="preserve"> Dům převozníka, Korea- okna, dveře garáž,park. stání, podlaha, koupelny rekonstrukce, pasport zahrady, vila Boomerang, </t>
  </si>
  <si>
    <t>projekty rekonstrukce elektroinstalace, ZTI, ústř. Vytápění</t>
  </si>
  <si>
    <t>pojistění odpovědnosti společně se zaměstnanci</t>
  </si>
  <si>
    <t>Společenské akce - Trojský bál, Trojské vinobraní, Trojská buchta, Vítání občánků, Rozsvícení vánočního stromu,</t>
  </si>
  <si>
    <t xml:space="preserve">platby za účinkující Slavnostní koncert, vánoční koncert, setkání seniorů, grafické návrhy a tisky plakátů,  odměna kurátora, propagace Galerie, </t>
  </si>
  <si>
    <t>počítač, nábytek, úř.desky,žaluzie</t>
  </si>
  <si>
    <t>revize, přísp. Z fondu zaměstnavatele (stravenky), zpracování mezd, certifikace, časová razítka,rozhlas,kopírování, platby za inzeráty, zdravotní prohlídky, agenda BOZP a PO</t>
  </si>
  <si>
    <t>pojištění majetku úřad vč. zahrady a p.č.60 a pojištění odpovědnosti zastupitelů a zaměstnanců</t>
  </si>
  <si>
    <t>rekonstrukce opukových zdí a schodiště</t>
  </si>
  <si>
    <t>květiny, dárkové publikace</t>
  </si>
  <si>
    <t>program mzdy, AIS MUNIS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</si>
</sst>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\ %"/>
  </numFmts>
  <fonts count="29" x14ac:knownFonts="1">
    <font>
      <sz val="10"/>
      <name val="Arial CE"/>
      <charset val="238"/>
    </font>
    <font>
      <sz val="11"/>
      <name val="Arial CE"/>
      <family val="2"/>
      <charset val="238"/>
    </font>
    <font>
      <b/>
      <u/>
      <sz val="20"/>
      <name val="Arial CE"/>
      <family val="2"/>
      <charset val="238"/>
    </font>
    <font>
      <sz val="16"/>
      <name val="Arial CE"/>
      <family val="2"/>
      <charset val="238"/>
    </font>
    <font>
      <b/>
      <sz val="14"/>
      <name val="Arial CE"/>
      <family val="2"/>
      <charset val="238"/>
    </font>
    <font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9"/>
      <name val="Arial CE"/>
      <family val="2"/>
      <charset val="238"/>
    </font>
    <font>
      <b/>
      <sz val="13"/>
      <name val="Arial CE"/>
      <family val="2"/>
      <charset val="238"/>
    </font>
    <font>
      <b/>
      <u/>
      <sz val="13"/>
      <name val="Arial CE"/>
      <family val="2"/>
      <charset val="238"/>
    </font>
    <font>
      <b/>
      <sz val="20"/>
      <name val="Arial CE"/>
      <family val="2"/>
      <charset val="238"/>
    </font>
    <font>
      <b/>
      <u/>
      <sz val="12"/>
      <name val="Arial CE"/>
      <family val="2"/>
      <charset val="238"/>
    </font>
    <font>
      <b/>
      <sz val="11"/>
      <name val="Arial CE"/>
      <family val="2"/>
      <charset val="238"/>
    </font>
    <font>
      <sz val="12"/>
      <color rgb="FF993300"/>
      <name val="Arial CE"/>
      <family val="2"/>
      <charset val="238"/>
    </font>
    <font>
      <b/>
      <sz val="16"/>
      <name val="Arial CE"/>
      <family val="2"/>
      <charset val="238"/>
    </font>
    <font>
      <b/>
      <sz val="12"/>
      <color rgb="FF993300"/>
      <name val="Arial CE"/>
      <family val="2"/>
      <charset val="238"/>
    </font>
    <font>
      <sz val="12"/>
      <name val="Arial CE"/>
      <family val="2"/>
      <charset val="238"/>
    </font>
    <font>
      <sz val="11"/>
      <name val="Arial CE"/>
      <charset val="238"/>
    </font>
    <font>
      <b/>
      <sz val="11"/>
      <name val="Arial CE"/>
      <charset val="238"/>
    </font>
    <font>
      <b/>
      <sz val="11"/>
      <color rgb="FF993300"/>
      <name val="Arial CE"/>
      <charset val="238"/>
    </font>
    <font>
      <sz val="11"/>
      <color rgb="FF993300"/>
      <name val="Arial CE"/>
      <charset val="238"/>
    </font>
    <font>
      <sz val="11"/>
      <color rgb="FF993300"/>
      <name val="Arial CE"/>
      <family val="2"/>
      <charset val="238"/>
    </font>
    <font>
      <b/>
      <sz val="11"/>
      <color rgb="FF993300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charset val="238"/>
    </font>
    <font>
      <b/>
      <sz val="10"/>
      <name val="Arial CE"/>
      <charset val="238"/>
    </font>
    <font>
      <b/>
      <sz val="22"/>
      <name val="Arial CE"/>
      <family val="2"/>
      <charset val="238"/>
    </font>
    <font>
      <b/>
      <sz val="14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1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medium">
        <color auto="1"/>
      </right>
      <top/>
      <bottom style="double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medium">
        <color auto="1"/>
      </left>
      <right/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/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/>
      <right style="medium">
        <color auto="1"/>
      </right>
      <top style="double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/>
      <bottom style="double">
        <color auto="1"/>
      </bottom>
      <diagonal/>
    </border>
    <border>
      <left/>
      <right style="medium">
        <color auto="1"/>
      </right>
      <top/>
      <bottom style="double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double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double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double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double">
        <color auto="1"/>
      </right>
      <top style="medium">
        <color auto="1"/>
      </top>
      <bottom/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double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double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double">
        <color auto="1"/>
      </left>
      <right/>
      <top/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medium">
        <color auto="1"/>
      </bottom>
      <diagonal/>
    </border>
    <border>
      <left style="double">
        <color auto="1"/>
      </left>
      <right/>
      <top/>
      <bottom/>
      <diagonal/>
    </border>
    <border>
      <left style="thin">
        <color auto="1"/>
      </left>
      <right style="double">
        <color auto="1"/>
      </right>
      <top/>
      <bottom style="medium">
        <color auto="1"/>
      </bottom>
      <diagonal/>
    </border>
    <border>
      <left/>
      <right style="double">
        <color auto="1"/>
      </right>
      <top style="medium">
        <color auto="1"/>
      </top>
      <bottom style="thin">
        <color auto="1"/>
      </bottom>
      <diagonal/>
    </border>
    <border>
      <left style="double">
        <color auto="1"/>
      </left>
      <right/>
      <top style="medium">
        <color auto="1"/>
      </top>
      <bottom/>
      <diagonal/>
    </border>
    <border>
      <left style="double">
        <color auto="1"/>
      </left>
      <right/>
      <top/>
      <bottom style="medium">
        <color auto="1"/>
      </bottom>
      <diagonal/>
    </border>
    <border>
      <left style="double">
        <color auto="1"/>
      </left>
      <right/>
      <top style="medium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/>
      <right style="double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561">
    <xf numFmtId="0" fontId="0" fillId="0" borderId="0" xfId="0"/>
    <xf numFmtId="49" fontId="0" fillId="0" borderId="0" xfId="0" applyNumberFormat="1"/>
    <xf numFmtId="49" fontId="1" fillId="0" borderId="0" xfId="0" applyNumberFormat="1" applyFont="1"/>
    <xf numFmtId="49" fontId="0" fillId="0" borderId="1" xfId="0" applyNumberFormat="1" applyBorder="1"/>
    <xf numFmtId="49" fontId="0" fillId="0" borderId="2" xfId="0" applyNumberFormat="1" applyBorder="1"/>
    <xf numFmtId="49" fontId="0" fillId="0" borderId="3" xfId="0" applyNumberForma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49" fontId="0" fillId="0" borderId="5" xfId="0" applyNumberFormat="1" applyBorder="1"/>
    <xf numFmtId="49" fontId="0" fillId="0" borderId="6" xfId="0" applyNumberForma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49" fontId="0" fillId="0" borderId="9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9" fontId="4" fillId="0" borderId="5" xfId="0" applyNumberFormat="1" applyFont="1" applyBorder="1" applyAlignment="1">
      <alignment horizontal="left" vertical="top"/>
    </xf>
    <xf numFmtId="49" fontId="0" fillId="0" borderId="13" xfId="0" applyNumberFormat="1" applyBorder="1"/>
    <xf numFmtId="49" fontId="0" fillId="0" borderId="14" xfId="0" applyNumberFormat="1" applyBorder="1"/>
    <xf numFmtId="49" fontId="0" fillId="0" borderId="15" xfId="0" applyNumberFormat="1" applyBorder="1"/>
    <xf numFmtId="49" fontId="0" fillId="0" borderId="13" xfId="0" applyNumberFormat="1" applyBorder="1" applyAlignment="1">
      <alignment horizontal="center"/>
    </xf>
    <xf numFmtId="49" fontId="0" fillId="0" borderId="16" xfId="0" applyNumberFormat="1" applyBorder="1"/>
    <xf numFmtId="49" fontId="0" fillId="0" borderId="17" xfId="0" applyNumberFormat="1" applyBorder="1" applyAlignment="1">
      <alignment horizontal="center"/>
    </xf>
    <xf numFmtId="49" fontId="6" fillId="0" borderId="18" xfId="0" applyNumberFormat="1" applyFont="1" applyBorder="1" applyAlignment="1">
      <alignment horizontal="center" vertical="center"/>
    </xf>
    <xf numFmtId="49" fontId="0" fillId="0" borderId="19" xfId="0" applyNumberFormat="1" applyBorder="1" applyAlignment="1">
      <alignment horizontal="center"/>
    </xf>
    <xf numFmtId="49" fontId="0" fillId="0" borderId="20" xfId="0" applyNumberFormat="1" applyBorder="1" applyAlignment="1">
      <alignment horizontal="center"/>
    </xf>
    <xf numFmtId="49" fontId="0" fillId="0" borderId="22" xfId="0" applyNumberFormat="1" applyBorder="1" applyAlignment="1">
      <alignment horizontal="center"/>
    </xf>
    <xf numFmtId="49" fontId="0" fillId="0" borderId="25" xfId="0" applyNumberFormat="1" applyBorder="1" applyAlignment="1">
      <alignment horizontal="center"/>
    </xf>
    <xf numFmtId="49" fontId="0" fillId="0" borderId="26" xfId="0" applyNumberFormat="1" applyBorder="1" applyAlignment="1">
      <alignment horizontal="center" vertical="center"/>
    </xf>
    <xf numFmtId="49" fontId="0" fillId="0" borderId="27" xfId="0" applyNumberFormat="1" applyBorder="1" applyAlignment="1">
      <alignment horizontal="center"/>
    </xf>
    <xf numFmtId="49" fontId="5" fillId="0" borderId="7" xfId="0" applyNumberFormat="1" applyFont="1" applyBorder="1" applyAlignment="1">
      <alignment horizontal="center" vertical="center"/>
    </xf>
    <xf numFmtId="49" fontId="7" fillId="0" borderId="5" xfId="0" applyNumberFormat="1" applyFont="1" applyBorder="1"/>
    <xf numFmtId="49" fontId="0" fillId="0" borderId="13" xfId="0" applyNumberFormat="1" applyBorder="1" applyAlignment="1">
      <alignment horizontal="left"/>
    </xf>
    <xf numFmtId="49" fontId="0" fillId="0" borderId="14" xfId="0" applyNumberFormat="1" applyBorder="1" applyAlignment="1">
      <alignment horizontal="left"/>
    </xf>
    <xf numFmtId="49" fontId="0" fillId="0" borderId="22" xfId="0" applyNumberFormat="1" applyBorder="1"/>
    <xf numFmtId="49" fontId="5" fillId="0" borderId="21" xfId="0" applyNumberFormat="1" applyFont="1" applyBorder="1" applyAlignment="1">
      <alignment horizontal="center"/>
    </xf>
    <xf numFmtId="49" fontId="4" fillId="0" borderId="5" xfId="0" applyNumberFormat="1" applyFont="1" applyBorder="1" applyAlignment="1">
      <alignment vertical="center"/>
    </xf>
    <xf numFmtId="49" fontId="0" fillId="0" borderId="0" xfId="0" applyNumberFormat="1" applyAlignment="1">
      <alignment horizontal="center"/>
    </xf>
    <xf numFmtId="49" fontId="0" fillId="0" borderId="7" xfId="0" applyNumberFormat="1" applyBorder="1" applyAlignment="1">
      <alignment horizontal="center"/>
    </xf>
    <xf numFmtId="49" fontId="8" fillId="0" borderId="16" xfId="0" applyNumberFormat="1" applyFont="1" applyBorder="1" applyAlignment="1">
      <alignment vertical="center"/>
    </xf>
    <xf numFmtId="49" fontId="0" fillId="0" borderId="30" xfId="0" applyNumberFormat="1" applyBorder="1" applyAlignment="1">
      <alignment horizontal="center"/>
    </xf>
    <xf numFmtId="49" fontId="6" fillId="0" borderId="31" xfId="0" applyNumberFormat="1" applyFont="1" applyBorder="1" applyAlignment="1">
      <alignment horizontal="center"/>
    </xf>
    <xf numFmtId="49" fontId="0" fillId="0" borderId="32" xfId="0" applyNumberFormat="1" applyBorder="1" applyAlignment="1">
      <alignment horizontal="center"/>
    </xf>
    <xf numFmtId="49" fontId="0" fillId="0" borderId="34" xfId="0" applyNumberFormat="1" applyBorder="1" applyAlignment="1">
      <alignment horizontal="center"/>
    </xf>
    <xf numFmtId="49" fontId="6" fillId="0" borderId="35" xfId="0" applyNumberFormat="1" applyFont="1" applyBorder="1" applyAlignment="1">
      <alignment horizontal="center"/>
    </xf>
    <xf numFmtId="49" fontId="9" fillId="0" borderId="37" xfId="0" applyNumberFormat="1" applyFont="1" applyBorder="1" applyAlignment="1">
      <alignment horizontal="center"/>
    </xf>
    <xf numFmtId="49" fontId="10" fillId="0" borderId="38" xfId="0" applyNumberFormat="1" applyFont="1" applyBorder="1" applyAlignment="1">
      <alignment horizontal="center"/>
    </xf>
    <xf numFmtId="49" fontId="0" fillId="0" borderId="39" xfId="0" applyNumberFormat="1" applyBorder="1" applyAlignment="1">
      <alignment horizontal="center" vertical="center"/>
    </xf>
    <xf numFmtId="49" fontId="0" fillId="0" borderId="40" xfId="0" applyNumberFormat="1" applyBorder="1"/>
    <xf numFmtId="49" fontId="0" fillId="0" borderId="41" xfId="0" applyNumberFormat="1" applyBorder="1"/>
    <xf numFmtId="49" fontId="0" fillId="0" borderId="42" xfId="0" applyNumberFormat="1" applyBorder="1" applyAlignment="1">
      <alignment horizontal="center" vertical="center"/>
    </xf>
    <xf numFmtId="49" fontId="0" fillId="0" borderId="35" xfId="0" applyNumberFormat="1" applyBorder="1" applyAlignment="1">
      <alignment horizontal="center" vertical="center"/>
    </xf>
    <xf numFmtId="49" fontId="4" fillId="0" borderId="1" xfId="0" applyNumberFormat="1" applyFont="1" applyBorder="1" applyAlignment="1">
      <alignment vertical="center"/>
    </xf>
    <xf numFmtId="49" fontId="0" fillId="0" borderId="43" xfId="0" applyNumberFormat="1" applyBorder="1" applyAlignment="1">
      <alignment horizontal="center" vertical="center"/>
    </xf>
    <xf numFmtId="49" fontId="0" fillId="0" borderId="5" xfId="0" applyNumberFormat="1" applyBorder="1" applyAlignment="1">
      <alignment vertical="center"/>
    </xf>
    <xf numFmtId="49" fontId="0" fillId="0" borderId="11" xfId="0" applyNumberFormat="1" applyBorder="1" applyAlignment="1">
      <alignment vertical="center"/>
    </xf>
    <xf numFmtId="49" fontId="0" fillId="0" borderId="20" xfId="0" applyNumberFormat="1" applyBorder="1" applyAlignment="1">
      <alignment vertical="center"/>
    </xf>
    <xf numFmtId="49" fontId="0" fillId="0" borderId="12" xfId="0" applyNumberFormat="1" applyBorder="1" applyAlignment="1">
      <alignment horizontal="center" vertical="center"/>
    </xf>
    <xf numFmtId="49" fontId="0" fillId="0" borderId="44" xfId="0" applyNumberFormat="1" applyBorder="1" applyAlignment="1">
      <alignment horizontal="center"/>
    </xf>
    <xf numFmtId="49" fontId="0" fillId="0" borderId="19" xfId="0" applyNumberFormat="1" applyBorder="1" applyAlignment="1">
      <alignment vertical="center"/>
    </xf>
    <xf numFmtId="49" fontId="0" fillId="0" borderId="45" xfId="0" applyNumberFormat="1" applyBorder="1" applyAlignment="1">
      <alignment vertical="center"/>
    </xf>
    <xf numFmtId="49" fontId="0" fillId="0" borderId="46" xfId="0" applyNumberFormat="1" applyBorder="1" applyAlignment="1">
      <alignment vertical="center"/>
    </xf>
    <xf numFmtId="49" fontId="0" fillId="0" borderId="13" xfId="0" applyNumberFormat="1" applyBorder="1" applyAlignment="1">
      <alignment vertical="center"/>
    </xf>
    <xf numFmtId="49" fontId="0" fillId="0" borderId="14" xfId="0" applyNumberFormat="1" applyBorder="1" applyAlignment="1">
      <alignment vertical="center"/>
    </xf>
    <xf numFmtId="49" fontId="0" fillId="0" borderId="15" xfId="0" applyNumberFormat="1" applyBorder="1" applyAlignment="1">
      <alignment vertical="center"/>
    </xf>
    <xf numFmtId="49" fontId="0" fillId="0" borderId="46" xfId="0" applyNumberFormat="1" applyBorder="1" applyAlignment="1">
      <alignment horizontal="center" vertical="center"/>
    </xf>
    <xf numFmtId="49" fontId="0" fillId="0" borderId="34" xfId="0" applyNumberFormat="1" applyBorder="1" applyAlignment="1">
      <alignment vertical="center"/>
    </xf>
    <xf numFmtId="49" fontId="0" fillId="0" borderId="0" xfId="0" applyNumberFormat="1" applyAlignment="1">
      <alignment vertical="center"/>
    </xf>
    <xf numFmtId="49" fontId="0" fillId="0" borderId="10" xfId="0" applyNumberFormat="1" applyBorder="1" applyAlignment="1">
      <alignment vertical="center"/>
    </xf>
    <xf numFmtId="49" fontId="0" fillId="0" borderId="12" xfId="0" applyNumberFormat="1" applyBorder="1" applyAlignment="1">
      <alignment vertical="center"/>
    </xf>
    <xf numFmtId="49" fontId="0" fillId="0" borderId="28" xfId="0" applyNumberFormat="1" applyBorder="1" applyAlignment="1">
      <alignment vertical="center"/>
    </xf>
    <xf numFmtId="49" fontId="0" fillId="0" borderId="28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47" xfId="0" applyNumberFormat="1" applyBorder="1" applyAlignment="1">
      <alignment vertical="center"/>
    </xf>
    <xf numFmtId="49" fontId="0" fillId="0" borderId="48" xfId="0" applyNumberFormat="1" applyBorder="1" applyAlignment="1">
      <alignment horizontal="center" vertical="center"/>
    </xf>
    <xf numFmtId="49" fontId="0" fillId="0" borderId="27" xfId="0" applyNumberFormat="1" applyBorder="1" applyAlignment="1">
      <alignment vertical="center"/>
    </xf>
    <xf numFmtId="49" fontId="0" fillId="0" borderId="22" xfId="0" applyNumberFormat="1" applyBorder="1" applyAlignment="1">
      <alignment vertical="center"/>
    </xf>
    <xf numFmtId="49" fontId="0" fillId="0" borderId="49" xfId="0" applyNumberFormat="1" applyBorder="1" applyAlignment="1">
      <alignment vertical="center"/>
    </xf>
    <xf numFmtId="49" fontId="0" fillId="0" borderId="49" xfId="0" applyNumberForma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/>
    </xf>
    <xf numFmtId="49" fontId="5" fillId="0" borderId="0" xfId="0" applyNumberFormat="1" applyFont="1" applyAlignment="1">
      <alignment horizontal="center"/>
    </xf>
    <xf numFmtId="49" fontId="5" fillId="0" borderId="0" xfId="0" applyNumberFormat="1" applyFont="1"/>
    <xf numFmtId="49" fontId="5" fillId="0" borderId="13" xfId="0" applyNumberFormat="1" applyFont="1" applyBorder="1"/>
    <xf numFmtId="49" fontId="5" fillId="0" borderId="15" xfId="0" applyNumberFormat="1" applyFont="1" applyBorder="1"/>
    <xf numFmtId="49" fontId="5" fillId="0" borderId="12" xfId="0" applyNumberFormat="1" applyFont="1" applyBorder="1"/>
    <xf numFmtId="49" fontId="5" fillId="0" borderId="11" xfId="0" applyNumberFormat="1" applyFont="1" applyBorder="1" applyAlignment="1">
      <alignment horizontal="center"/>
    </xf>
    <xf numFmtId="49" fontId="5" fillId="0" borderId="7" xfId="0" applyNumberFormat="1" applyFont="1" applyBorder="1" applyAlignment="1">
      <alignment horizontal="center"/>
    </xf>
    <xf numFmtId="49" fontId="5" fillId="0" borderId="5" xfId="0" applyNumberFormat="1" applyFont="1" applyBorder="1"/>
    <xf numFmtId="49" fontId="5" fillId="0" borderId="34" xfId="0" applyNumberFormat="1" applyFont="1" applyBorder="1"/>
    <xf numFmtId="49" fontId="5" fillId="0" borderId="47" xfId="0" applyNumberFormat="1" applyFont="1" applyBorder="1"/>
    <xf numFmtId="49" fontId="5" fillId="0" borderId="19" xfId="0" applyNumberFormat="1" applyFont="1" applyBorder="1"/>
    <xf numFmtId="49" fontId="5" fillId="0" borderId="48" xfId="0" applyNumberFormat="1" applyFont="1" applyBorder="1"/>
    <xf numFmtId="49" fontId="5" fillId="0" borderId="14" xfId="0" applyNumberFormat="1" applyFont="1" applyBorder="1"/>
    <xf numFmtId="49" fontId="5" fillId="0" borderId="13" xfId="0" applyNumberFormat="1" applyFont="1" applyBorder="1" applyAlignment="1">
      <alignment horizontal="center"/>
    </xf>
    <xf numFmtId="49" fontId="5" fillId="0" borderId="16" xfId="0" applyNumberFormat="1" applyFont="1" applyBorder="1"/>
    <xf numFmtId="49" fontId="5" fillId="0" borderId="27" xfId="0" applyNumberFormat="1" applyFont="1" applyBorder="1"/>
    <xf numFmtId="49" fontId="5" fillId="0" borderId="22" xfId="0" applyNumberFormat="1" applyFont="1" applyBorder="1"/>
    <xf numFmtId="49" fontId="5" fillId="0" borderId="27" xfId="0" applyNumberFormat="1" applyFont="1" applyBorder="1" applyAlignment="1">
      <alignment horizontal="center"/>
    </xf>
    <xf numFmtId="49" fontId="7" fillId="0" borderId="50" xfId="0" applyNumberFormat="1" applyFont="1" applyBorder="1" applyAlignment="1">
      <alignment vertical="center"/>
    </xf>
    <xf numFmtId="49" fontId="0" fillId="0" borderId="52" xfId="0" applyNumberFormat="1" applyBorder="1" applyAlignment="1">
      <alignment horizontal="center"/>
    </xf>
    <xf numFmtId="49" fontId="6" fillId="0" borderId="54" xfId="0" applyNumberFormat="1" applyFont="1" applyBorder="1" applyAlignment="1">
      <alignment horizontal="center"/>
    </xf>
    <xf numFmtId="49" fontId="6" fillId="0" borderId="55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49" fontId="6" fillId="0" borderId="57" xfId="0" applyNumberFormat="1" applyFont="1" applyBorder="1" applyAlignment="1">
      <alignment horizontal="center" vertical="center"/>
    </xf>
    <xf numFmtId="49" fontId="6" fillId="0" borderId="58" xfId="0" applyNumberFormat="1" applyFont="1" applyBorder="1" applyAlignment="1">
      <alignment horizontal="center" vertical="center"/>
    </xf>
    <xf numFmtId="49" fontId="12" fillId="0" borderId="38" xfId="0" applyNumberFormat="1" applyFont="1" applyBorder="1" applyAlignment="1">
      <alignment horizontal="center"/>
    </xf>
    <xf numFmtId="49" fontId="13" fillId="0" borderId="0" xfId="0" applyNumberFormat="1" applyFont="1" applyAlignment="1">
      <alignment horizontal="center" vertical="center"/>
    </xf>
    <xf numFmtId="4" fontId="14" fillId="0" borderId="0" xfId="0" applyNumberFormat="1" applyFont="1" applyAlignment="1">
      <alignment horizontal="center" vertical="center"/>
    </xf>
    <xf numFmtId="49" fontId="15" fillId="0" borderId="41" xfId="0" applyNumberFormat="1" applyFont="1" applyBorder="1" applyAlignment="1">
      <alignment horizontal="center" vertical="center"/>
    </xf>
    <xf numFmtId="49" fontId="16" fillId="0" borderId="41" xfId="0" applyNumberFormat="1" applyFont="1" applyBorder="1" applyAlignment="1">
      <alignment vertical="center"/>
    </xf>
    <xf numFmtId="2" fontId="6" fillId="0" borderId="2" xfId="0" applyNumberFormat="1" applyFont="1" applyBorder="1" applyAlignment="1">
      <alignment horizontal="center" vertical="center" wrapText="1"/>
    </xf>
    <xf numFmtId="2" fontId="6" fillId="0" borderId="41" xfId="0" applyNumberFormat="1" applyFont="1" applyBorder="1" applyAlignment="1">
      <alignment horizontal="center" vertical="center" wrapText="1"/>
    </xf>
    <xf numFmtId="49" fontId="18" fillId="0" borderId="64" xfId="0" applyNumberFormat="1" applyFont="1" applyBorder="1" applyAlignment="1">
      <alignment horizontal="center" vertical="center"/>
    </xf>
    <xf numFmtId="49" fontId="18" fillId="0" borderId="3" xfId="0" applyNumberFormat="1" applyFont="1" applyBorder="1" applyAlignment="1">
      <alignment horizontal="center" vertical="center"/>
    </xf>
    <xf numFmtId="49" fontId="19" fillId="0" borderId="3" xfId="0" applyNumberFormat="1" applyFont="1" applyBorder="1" applyAlignment="1">
      <alignment horizontal="left" vertical="center"/>
    </xf>
    <xf numFmtId="2" fontId="19" fillId="0" borderId="3" xfId="0" applyNumberFormat="1" applyFont="1" applyBorder="1" applyAlignment="1">
      <alignment horizontal="center" vertical="center" wrapText="1"/>
    </xf>
    <xf numFmtId="2" fontId="19" fillId="0" borderId="43" xfId="0" applyNumberFormat="1" applyFont="1" applyBorder="1" applyAlignment="1">
      <alignment horizontal="center" vertical="center" wrapText="1"/>
    </xf>
    <xf numFmtId="4" fontId="19" fillId="0" borderId="3" xfId="0" applyNumberFormat="1" applyFont="1" applyBorder="1" applyAlignment="1">
      <alignment horizontal="center" vertical="center" wrapText="1"/>
    </xf>
    <xf numFmtId="4" fontId="19" fillId="0" borderId="66" xfId="0" applyNumberFormat="1" applyFont="1" applyBorder="1" applyAlignment="1">
      <alignment horizontal="center" vertical="center" wrapText="1"/>
    </xf>
    <xf numFmtId="2" fontId="19" fillId="0" borderId="4" xfId="0" applyNumberFormat="1" applyFont="1" applyBorder="1" applyAlignment="1">
      <alignment horizontal="center" vertical="center" wrapText="1"/>
    </xf>
    <xf numFmtId="49" fontId="18" fillId="0" borderId="12" xfId="0" applyNumberFormat="1" applyFont="1" applyBorder="1" applyAlignment="1">
      <alignment horizontal="center" vertical="center"/>
    </xf>
    <xf numFmtId="49" fontId="18" fillId="0" borderId="12" xfId="0" applyNumberFormat="1" applyFont="1" applyBorder="1" applyAlignment="1">
      <alignment horizontal="left"/>
    </xf>
    <xf numFmtId="49" fontId="18" fillId="0" borderId="12" xfId="0" applyNumberFormat="1" applyFont="1" applyBorder="1" applyAlignment="1">
      <alignment horizontal="left" vertical="center"/>
    </xf>
    <xf numFmtId="2" fontId="19" fillId="0" borderId="12" xfId="0" applyNumberFormat="1" applyFont="1" applyBorder="1" applyAlignment="1">
      <alignment horizontal="center" vertical="center" wrapText="1"/>
    </xf>
    <xf numFmtId="2" fontId="19" fillId="0" borderId="11" xfId="0" applyNumberFormat="1" applyFont="1" applyBorder="1" applyAlignment="1">
      <alignment horizontal="center" vertical="center" wrapText="1"/>
    </xf>
    <xf numFmtId="4" fontId="18" fillId="0" borderId="12" xfId="0" applyNumberFormat="1" applyFont="1" applyBorder="1" applyAlignment="1">
      <alignment horizontal="center" vertical="center" wrapText="1"/>
    </xf>
    <xf numFmtId="4" fontId="18" fillId="0" borderId="68" xfId="0" applyNumberFormat="1" applyFont="1" applyBorder="1" applyAlignment="1">
      <alignment horizontal="center" vertical="center" wrapText="1"/>
    </xf>
    <xf numFmtId="2" fontId="18" fillId="0" borderId="69" xfId="0" applyNumberFormat="1" applyFont="1" applyBorder="1" applyAlignment="1">
      <alignment horizontal="left" vertical="center" wrapText="1"/>
    </xf>
    <xf numFmtId="49" fontId="18" fillId="0" borderId="48" xfId="0" applyNumberFormat="1" applyFont="1" applyBorder="1" applyAlignment="1">
      <alignment horizontal="center" vertical="center"/>
    </xf>
    <xf numFmtId="49" fontId="18" fillId="0" borderId="10" xfId="0" applyNumberFormat="1" applyFont="1" applyBorder="1" applyAlignment="1">
      <alignment horizontal="left"/>
    </xf>
    <xf numFmtId="49" fontId="1" fillId="0" borderId="28" xfId="0" applyNumberFormat="1" applyFont="1" applyBorder="1"/>
    <xf numFmtId="2" fontId="19" fillId="0" borderId="10" xfId="0" applyNumberFormat="1" applyFont="1" applyBorder="1" applyAlignment="1">
      <alignment horizontal="center" vertical="center" wrapText="1"/>
    </xf>
    <xf numFmtId="2" fontId="19" fillId="0" borderId="19" xfId="0" applyNumberFormat="1" applyFont="1" applyBorder="1" applyAlignment="1">
      <alignment horizontal="center" vertical="center" wrapText="1"/>
    </xf>
    <xf numFmtId="4" fontId="18" fillId="0" borderId="70" xfId="0" applyNumberFormat="1" applyFont="1" applyBorder="1" applyAlignment="1">
      <alignment horizontal="center" vertical="center" wrapText="1"/>
    </xf>
    <xf numFmtId="4" fontId="18" fillId="0" borderId="10" xfId="0" applyNumberFormat="1" applyFont="1" applyBorder="1" applyAlignment="1">
      <alignment horizontal="center" vertical="center" wrapText="1"/>
    </xf>
    <xf numFmtId="4" fontId="18" fillId="0" borderId="71" xfId="0" applyNumberFormat="1" applyFont="1" applyBorder="1" applyAlignment="1">
      <alignment horizontal="center" vertical="center" wrapText="1"/>
    </xf>
    <xf numFmtId="2" fontId="18" fillId="0" borderId="72" xfId="0" applyNumberFormat="1" applyFont="1" applyBorder="1" applyAlignment="1">
      <alignment horizontal="left" vertical="center" wrapText="1"/>
    </xf>
    <xf numFmtId="49" fontId="18" fillId="0" borderId="73" xfId="0" applyNumberFormat="1" applyFont="1" applyBorder="1" applyAlignment="1">
      <alignment horizontal="center" vertical="center"/>
    </xf>
    <xf numFmtId="49" fontId="18" fillId="0" borderId="51" xfId="0" applyNumberFormat="1" applyFont="1" applyBorder="1" applyAlignment="1">
      <alignment horizontal="center" vertical="center"/>
    </xf>
    <xf numFmtId="49" fontId="19" fillId="0" borderId="51" xfId="0" applyNumberFormat="1" applyFont="1" applyBorder="1" applyAlignment="1">
      <alignment horizontal="left" vertical="center"/>
    </xf>
    <xf numFmtId="2" fontId="19" fillId="0" borderId="0" xfId="0" applyNumberFormat="1" applyFont="1" applyAlignment="1">
      <alignment horizontal="center" vertical="center" wrapText="1"/>
    </xf>
    <xf numFmtId="4" fontId="19" fillId="0" borderId="51" xfId="0" applyNumberFormat="1" applyFont="1" applyBorder="1" applyAlignment="1">
      <alignment horizontal="center" vertical="center" wrapText="1"/>
    </xf>
    <xf numFmtId="4" fontId="19" fillId="0" borderId="75" xfId="0" applyNumberFormat="1" applyFont="1" applyBorder="1" applyAlignment="1">
      <alignment horizontal="center" vertical="center" wrapText="1"/>
    </xf>
    <xf numFmtId="4" fontId="19" fillId="0" borderId="73" xfId="0" applyNumberFormat="1" applyFont="1" applyBorder="1" applyAlignment="1">
      <alignment horizontal="center" vertical="center" wrapText="1"/>
    </xf>
    <xf numFmtId="2" fontId="19" fillId="0" borderId="77" xfId="0" applyNumberFormat="1" applyFont="1" applyBorder="1" applyAlignment="1">
      <alignment horizontal="center" vertical="center" wrapText="1"/>
    </xf>
    <xf numFmtId="49" fontId="18" fillId="0" borderId="0" xfId="0" applyNumberFormat="1" applyFont="1" applyAlignment="1">
      <alignment horizontal="center" vertical="center"/>
    </xf>
    <xf numFmtId="49" fontId="19" fillId="0" borderId="2" xfId="0" applyNumberFormat="1" applyFont="1" applyBorder="1" applyAlignment="1">
      <alignment horizontal="left" vertical="center"/>
    </xf>
    <xf numFmtId="4" fontId="19" fillId="0" borderId="0" xfId="0" applyNumberFormat="1" applyFont="1" applyAlignment="1">
      <alignment horizontal="center" vertical="center" wrapText="1"/>
    </xf>
    <xf numFmtId="4" fontId="20" fillId="0" borderId="0" xfId="0" applyNumberFormat="1" applyFont="1" applyAlignment="1">
      <alignment horizontal="center" vertical="center" wrapText="1"/>
    </xf>
    <xf numFmtId="49" fontId="13" fillId="0" borderId="8" xfId="0" applyNumberFormat="1" applyFont="1" applyBorder="1"/>
    <xf numFmtId="49" fontId="1" fillId="0" borderId="8" xfId="0" applyNumberFormat="1" applyFont="1" applyBorder="1"/>
    <xf numFmtId="49" fontId="1" fillId="0" borderId="9" xfId="0" applyNumberFormat="1" applyFont="1" applyBorder="1"/>
    <xf numFmtId="4" fontId="7" fillId="0" borderId="78" xfId="0" applyNumberFormat="1" applyFont="1" applyBorder="1" applyAlignment="1">
      <alignment vertical="center" wrapText="1"/>
    </xf>
    <xf numFmtId="4" fontId="7" fillId="0" borderId="79" xfId="0" applyNumberFormat="1" applyFont="1" applyBorder="1" applyAlignment="1">
      <alignment vertical="center" wrapText="1"/>
    </xf>
    <xf numFmtId="4" fontId="7" fillId="0" borderId="80" xfId="0" applyNumberFormat="1" applyFont="1" applyBorder="1" applyAlignment="1">
      <alignment vertical="center" wrapText="1"/>
    </xf>
    <xf numFmtId="4" fontId="7" fillId="0" borderId="8" xfId="0" applyNumberFormat="1" applyFont="1" applyBorder="1" applyAlignment="1">
      <alignment vertical="center" wrapText="1"/>
    </xf>
    <xf numFmtId="4" fontId="22" fillId="0" borderId="78" xfId="0" applyNumberFormat="1" applyFont="1" applyBorder="1" applyAlignment="1">
      <alignment horizontal="center" vertical="center"/>
    </xf>
    <xf numFmtId="164" fontId="5" fillId="0" borderId="81" xfId="0" applyNumberFormat="1" applyFont="1" applyBorder="1"/>
    <xf numFmtId="49" fontId="1" fillId="0" borderId="11" xfId="0" applyNumberFormat="1" applyFont="1" applyBorder="1"/>
    <xf numFmtId="49" fontId="1" fillId="0" borderId="12" xfId="0" applyNumberFormat="1" applyFont="1" applyBorder="1"/>
    <xf numFmtId="49" fontId="1" fillId="0" borderId="12" xfId="0" applyNumberFormat="1" applyFont="1" applyBorder="1" applyAlignment="1">
      <alignment horizontal="right"/>
    </xf>
    <xf numFmtId="49" fontId="1" fillId="0" borderId="11" xfId="0" applyNumberFormat="1" applyFont="1" applyBorder="1" applyAlignment="1">
      <alignment horizontal="right"/>
    </xf>
    <xf numFmtId="4" fontId="1" fillId="0" borderId="67" xfId="0" applyNumberFormat="1" applyFont="1" applyBorder="1" applyAlignment="1">
      <alignment horizontal="center" vertical="center"/>
    </xf>
    <xf numFmtId="4" fontId="1" fillId="0" borderId="12" xfId="0" applyNumberFormat="1" applyFont="1" applyBorder="1" applyAlignment="1">
      <alignment horizontal="center" vertical="center"/>
    </xf>
    <xf numFmtId="4" fontId="1" fillId="0" borderId="20" xfId="0" applyNumberFormat="1" applyFont="1" applyBorder="1" applyAlignment="1">
      <alignment horizontal="center" vertical="center"/>
    </xf>
    <xf numFmtId="4" fontId="1" fillId="0" borderId="68" xfId="0" applyNumberFormat="1" applyFont="1" applyBorder="1" applyAlignment="1">
      <alignment horizontal="center" vertical="center"/>
    </xf>
    <xf numFmtId="4" fontId="22" fillId="0" borderId="67" xfId="0" applyNumberFormat="1" applyFont="1" applyBorder="1" applyAlignment="1">
      <alignment horizontal="center" vertical="center"/>
    </xf>
    <xf numFmtId="164" fontId="5" fillId="0" borderId="69" xfId="0" applyNumberFormat="1" applyFont="1" applyBorder="1"/>
    <xf numFmtId="49" fontId="1" fillId="0" borderId="82" xfId="0" applyNumberFormat="1" applyFont="1" applyBorder="1" applyAlignment="1">
      <alignment horizontal="left" vertical="center"/>
    </xf>
    <xf numFmtId="49" fontId="1" fillId="0" borderId="12" xfId="0" applyNumberFormat="1" applyFont="1" applyBorder="1" applyAlignment="1">
      <alignment horizontal="left" vertical="center"/>
    </xf>
    <xf numFmtId="164" fontId="0" fillId="0" borderId="69" xfId="0" applyNumberFormat="1" applyBorder="1" applyAlignment="1">
      <alignment horizontal="left" vertical="center" wrapText="1"/>
    </xf>
    <xf numFmtId="164" fontId="5" fillId="0" borderId="69" xfId="0" applyNumberFormat="1" applyFont="1" applyBorder="1" applyAlignment="1">
      <alignment wrapText="1"/>
    </xf>
    <xf numFmtId="49" fontId="13" fillId="0" borderId="83" xfId="0" applyNumberFormat="1" applyFont="1" applyBorder="1"/>
    <xf numFmtId="49" fontId="13" fillId="0" borderId="51" xfId="0" applyNumberFormat="1" applyFont="1" applyBorder="1"/>
    <xf numFmtId="49" fontId="1" fillId="0" borderId="73" xfId="0" applyNumberFormat="1" applyFont="1" applyBorder="1" applyAlignment="1">
      <alignment horizontal="right"/>
    </xf>
    <xf numFmtId="4" fontId="13" fillId="0" borderId="74" xfId="0" applyNumberFormat="1" applyFont="1" applyBorder="1" applyAlignment="1">
      <alignment horizontal="center" vertical="center"/>
    </xf>
    <xf numFmtId="4" fontId="13" fillId="0" borderId="51" xfId="0" applyNumberFormat="1" applyFont="1" applyBorder="1" applyAlignment="1">
      <alignment horizontal="center" vertical="center"/>
    </xf>
    <xf numFmtId="4" fontId="13" fillId="0" borderId="73" xfId="0" applyNumberFormat="1" applyFont="1" applyBorder="1" applyAlignment="1">
      <alignment horizontal="center" vertical="center"/>
    </xf>
    <xf numFmtId="4" fontId="13" fillId="0" borderId="75" xfId="0" applyNumberFormat="1" applyFont="1" applyBorder="1" applyAlignment="1">
      <alignment horizontal="center" vertical="center"/>
    </xf>
    <xf numFmtId="4" fontId="23" fillId="0" borderId="74" xfId="0" applyNumberFormat="1" applyFont="1" applyBorder="1" applyAlignment="1">
      <alignment horizontal="center" vertical="center"/>
    </xf>
    <xf numFmtId="164" fontId="5" fillId="0" borderId="84" xfId="0" applyNumberFormat="1" applyFont="1" applyBorder="1"/>
    <xf numFmtId="49" fontId="13" fillId="0" borderId="0" xfId="0" applyNumberFormat="1" applyFont="1"/>
    <xf numFmtId="4" fontId="1" fillId="0" borderId="0" xfId="0" applyNumberFormat="1" applyFont="1" applyAlignment="1">
      <alignment horizontal="center" vertical="center"/>
    </xf>
    <xf numFmtId="4" fontId="22" fillId="0" borderId="0" xfId="0" applyNumberFormat="1" applyFont="1" applyAlignment="1">
      <alignment horizontal="center" vertical="center"/>
    </xf>
    <xf numFmtId="164" fontId="5" fillId="0" borderId="0" xfId="0" applyNumberFormat="1" applyFont="1"/>
    <xf numFmtId="4" fontId="18" fillId="0" borderId="79" xfId="0" applyNumberFormat="1" applyFont="1" applyBorder="1" applyAlignment="1">
      <alignment horizontal="center" vertical="center" wrapText="1"/>
    </xf>
    <xf numFmtId="4" fontId="18" fillId="0" borderId="8" xfId="0" applyNumberFormat="1" applyFont="1" applyBorder="1" applyAlignment="1">
      <alignment horizontal="center" vertical="center" wrapText="1"/>
    </xf>
    <xf numFmtId="49" fontId="1" fillId="0" borderId="28" xfId="0" applyNumberFormat="1" applyFont="1" applyBorder="1" applyAlignment="1">
      <alignment horizontal="left" vertical="center"/>
    </xf>
    <xf numFmtId="4" fontId="18" fillId="0" borderId="20" xfId="0" applyNumberFormat="1" applyFont="1" applyBorder="1" applyAlignment="1">
      <alignment horizontal="center" vertical="center"/>
    </xf>
    <xf numFmtId="4" fontId="18" fillId="0" borderId="12" xfId="0" applyNumberFormat="1" applyFont="1" applyBorder="1" applyAlignment="1">
      <alignment horizontal="center" vertical="center"/>
    </xf>
    <xf numFmtId="49" fontId="13" fillId="0" borderId="85" xfId="0" applyNumberFormat="1" applyFont="1" applyBorder="1"/>
    <xf numFmtId="49" fontId="13" fillId="0" borderId="9" xfId="0" applyNumberFormat="1" applyFont="1" applyBorder="1"/>
    <xf numFmtId="4" fontId="1" fillId="0" borderId="78" xfId="0" applyNumberFormat="1" applyFont="1" applyBorder="1" applyAlignment="1">
      <alignment horizontal="center" vertical="center"/>
    </xf>
    <xf numFmtId="4" fontId="1" fillId="0" borderId="8" xfId="0" applyNumberFormat="1" applyFont="1" applyBorder="1" applyAlignment="1">
      <alignment horizontal="center" vertical="center"/>
    </xf>
    <xf numFmtId="4" fontId="1" fillId="0" borderId="79" xfId="0" applyNumberFormat="1" applyFont="1" applyBorder="1" applyAlignment="1">
      <alignment horizontal="center" vertical="center"/>
    </xf>
    <xf numFmtId="49" fontId="1" fillId="0" borderId="82" xfId="0" applyNumberFormat="1" applyFont="1" applyBorder="1"/>
    <xf numFmtId="49" fontId="13" fillId="0" borderId="40" xfId="0" applyNumberFormat="1" applyFont="1" applyBorder="1"/>
    <xf numFmtId="49" fontId="13" fillId="0" borderId="42" xfId="0" applyNumberFormat="1" applyFont="1" applyBorder="1"/>
    <xf numFmtId="49" fontId="13" fillId="0" borderId="41" xfId="0" applyNumberFormat="1" applyFont="1" applyBorder="1"/>
    <xf numFmtId="4" fontId="13" fillId="0" borderId="42" xfId="0" applyNumberFormat="1" applyFont="1" applyBorder="1" applyAlignment="1">
      <alignment horizontal="center" vertical="center"/>
    </xf>
    <xf numFmtId="49" fontId="7" fillId="0" borderId="0" xfId="0" applyNumberFormat="1" applyFont="1"/>
    <xf numFmtId="4" fontId="13" fillId="0" borderId="0" xfId="0" applyNumberFormat="1" applyFont="1" applyAlignment="1">
      <alignment horizontal="center" vertical="center"/>
    </xf>
    <xf numFmtId="4" fontId="23" fillId="0" borderId="0" xfId="0" applyNumberFormat="1" applyFont="1" applyAlignment="1">
      <alignment horizontal="center" vertical="center"/>
    </xf>
    <xf numFmtId="4" fontId="13" fillId="0" borderId="78" xfId="0" applyNumberFormat="1" applyFont="1" applyBorder="1" applyAlignment="1">
      <alignment horizontal="center" vertical="center"/>
    </xf>
    <xf numFmtId="4" fontId="13" fillId="0" borderId="8" xfId="0" applyNumberFormat="1" applyFont="1" applyBorder="1" applyAlignment="1">
      <alignment horizontal="center" vertical="center"/>
    </xf>
    <xf numFmtId="4" fontId="13" fillId="0" borderId="79" xfId="0" applyNumberFormat="1" applyFont="1" applyBorder="1" applyAlignment="1">
      <alignment horizontal="center" vertical="center"/>
    </xf>
    <xf numFmtId="4" fontId="13" fillId="0" borderId="80" xfId="0" applyNumberFormat="1" applyFont="1" applyBorder="1" applyAlignment="1">
      <alignment horizontal="center" vertical="center"/>
    </xf>
    <xf numFmtId="4" fontId="23" fillId="0" borderId="78" xfId="0" applyNumberFormat="1" applyFont="1" applyBorder="1" applyAlignment="1">
      <alignment horizontal="center" vertical="center"/>
    </xf>
    <xf numFmtId="49" fontId="1" fillId="0" borderId="51" xfId="0" applyNumberFormat="1" applyFont="1" applyBorder="1" applyAlignment="1">
      <alignment horizontal="right"/>
    </xf>
    <xf numFmtId="49" fontId="1" fillId="0" borderId="52" xfId="0" applyNumberFormat="1" applyFont="1" applyBorder="1" applyAlignment="1">
      <alignment horizontal="right"/>
    </xf>
    <xf numFmtId="4" fontId="1" fillId="0" borderId="86" xfId="0" applyNumberFormat="1" applyFont="1" applyBorder="1" applyAlignment="1">
      <alignment horizontal="center" vertical="center"/>
    </xf>
    <xf numFmtId="4" fontId="1" fillId="0" borderId="28" xfId="0" applyNumberFormat="1" applyFont="1" applyBorder="1" applyAlignment="1">
      <alignment horizontal="center" vertical="center"/>
    </xf>
    <xf numFmtId="4" fontId="1" fillId="0" borderId="14" xfId="0" applyNumberFormat="1" applyFont="1" applyBorder="1" applyAlignment="1">
      <alignment horizontal="center" vertical="center"/>
    </xf>
    <xf numFmtId="4" fontId="1" fillId="0" borderId="87" xfId="0" applyNumberFormat="1" applyFont="1" applyBorder="1" applyAlignment="1">
      <alignment horizontal="center" vertical="center"/>
    </xf>
    <xf numFmtId="4" fontId="22" fillId="0" borderId="86" xfId="0" applyNumberFormat="1" applyFont="1" applyBorder="1" applyAlignment="1">
      <alignment horizontal="center" vertical="center"/>
    </xf>
    <xf numFmtId="164" fontId="5" fillId="0" borderId="88" xfId="0" applyNumberFormat="1" applyFont="1" applyBorder="1" applyAlignment="1">
      <alignment horizontal="left" vertical="top" wrapText="1"/>
    </xf>
    <xf numFmtId="164" fontId="5" fillId="0" borderId="0" xfId="0" applyNumberFormat="1" applyFont="1" applyAlignment="1">
      <alignment horizontal="left" vertical="top" wrapText="1"/>
    </xf>
    <xf numFmtId="49" fontId="13" fillId="0" borderId="41" xfId="0" applyNumberFormat="1" applyFont="1" applyBorder="1" applyAlignment="1">
      <alignment horizontal="right"/>
    </xf>
    <xf numFmtId="49" fontId="18" fillId="0" borderId="89" xfId="0" applyNumberFormat="1" applyFont="1" applyBorder="1"/>
    <xf numFmtId="49" fontId="18" fillId="0" borderId="10" xfId="0" applyNumberFormat="1" applyFont="1" applyBorder="1"/>
    <xf numFmtId="49" fontId="18" fillId="0" borderId="0" xfId="0" applyNumberFormat="1" applyFont="1"/>
    <xf numFmtId="4" fontId="18" fillId="0" borderId="45" xfId="0" applyNumberFormat="1" applyFont="1" applyBorder="1" applyAlignment="1">
      <alignment horizontal="center" vertical="center"/>
    </xf>
    <xf numFmtId="4" fontId="18" fillId="0" borderId="10" xfId="0" applyNumberFormat="1" applyFont="1" applyBorder="1" applyAlignment="1">
      <alignment horizontal="center" vertical="center"/>
    </xf>
    <xf numFmtId="4" fontId="18" fillId="0" borderId="70" xfId="0" applyNumberFormat="1" applyFont="1" applyBorder="1" applyAlignment="1">
      <alignment horizontal="center" vertical="center"/>
    </xf>
    <xf numFmtId="4" fontId="18" fillId="0" borderId="67" xfId="0" applyNumberFormat="1" applyFont="1" applyBorder="1" applyAlignment="1">
      <alignment horizontal="center" vertical="center"/>
    </xf>
    <xf numFmtId="4" fontId="21" fillId="0" borderId="70" xfId="0" applyNumberFormat="1" applyFont="1" applyBorder="1" applyAlignment="1">
      <alignment horizontal="center" vertical="center"/>
    </xf>
    <xf numFmtId="164" fontId="0" fillId="0" borderId="72" xfId="0" applyNumberFormat="1" applyBorder="1"/>
    <xf numFmtId="49" fontId="1" fillId="0" borderId="89" xfId="0" applyNumberFormat="1" applyFont="1" applyBorder="1"/>
    <xf numFmtId="49" fontId="1" fillId="0" borderId="10" xfId="0" applyNumberFormat="1" applyFont="1" applyBorder="1"/>
    <xf numFmtId="4" fontId="1" fillId="0" borderId="45" xfId="0" applyNumberFormat="1" applyFont="1" applyBorder="1" applyAlignment="1">
      <alignment horizontal="center" vertical="center"/>
    </xf>
    <xf numFmtId="4" fontId="1" fillId="0" borderId="70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4" fontId="22" fillId="0" borderId="70" xfId="0" applyNumberFormat="1" applyFont="1" applyBorder="1" applyAlignment="1">
      <alignment horizontal="center" vertical="center"/>
    </xf>
    <xf numFmtId="164" fontId="5" fillId="0" borderId="72" xfId="0" applyNumberFormat="1" applyFont="1" applyBorder="1"/>
    <xf numFmtId="49" fontId="1" fillId="0" borderId="90" xfId="0" applyNumberFormat="1" applyFont="1" applyBorder="1"/>
    <xf numFmtId="49" fontId="5" fillId="0" borderId="69" xfId="0" applyNumberFormat="1" applyFont="1" applyBorder="1" applyAlignment="1">
      <alignment horizontal="left" vertical="top" wrapText="1"/>
    </xf>
    <xf numFmtId="49" fontId="5" fillId="0" borderId="0" xfId="0" applyNumberFormat="1" applyFont="1" applyAlignment="1">
      <alignment horizontal="center" vertical="top" wrapText="1"/>
    </xf>
    <xf numFmtId="4" fontId="1" fillId="0" borderId="91" xfId="0" applyNumberFormat="1" applyFont="1" applyBorder="1" applyAlignment="1">
      <alignment horizontal="center" vertical="center"/>
    </xf>
    <xf numFmtId="4" fontId="1" fillId="0" borderId="6" xfId="0" applyNumberFormat="1" applyFont="1" applyBorder="1" applyAlignment="1">
      <alignment horizontal="center" vertical="center"/>
    </xf>
    <xf numFmtId="4" fontId="22" fillId="0" borderId="91" xfId="0" applyNumberFormat="1" applyFont="1" applyBorder="1" applyAlignment="1">
      <alignment horizontal="center" vertical="center"/>
    </xf>
    <xf numFmtId="49" fontId="5" fillId="0" borderId="7" xfId="0" applyNumberFormat="1" applyFont="1" applyBorder="1" applyAlignment="1">
      <alignment horizontal="left" vertical="top" wrapText="1"/>
    </xf>
    <xf numFmtId="49" fontId="13" fillId="0" borderId="92" xfId="0" applyNumberFormat="1" applyFont="1" applyBorder="1"/>
    <xf numFmtId="4" fontId="13" fillId="0" borderId="9" xfId="0" applyNumberFormat="1" applyFont="1" applyBorder="1" applyAlignment="1">
      <alignment horizontal="center" vertical="center"/>
    </xf>
    <xf numFmtId="4" fontId="23" fillId="0" borderId="8" xfId="0" applyNumberFormat="1" applyFont="1" applyBorder="1" applyAlignment="1">
      <alignment horizontal="center" vertical="center"/>
    </xf>
    <xf numFmtId="49" fontId="18" fillId="0" borderId="93" xfId="0" applyNumberFormat="1" applyFont="1" applyBorder="1"/>
    <xf numFmtId="49" fontId="18" fillId="0" borderId="12" xfId="0" applyNumberFormat="1" applyFont="1" applyBorder="1"/>
    <xf numFmtId="4" fontId="18" fillId="0" borderId="11" xfId="0" applyNumberFormat="1" applyFont="1" applyBorder="1" applyAlignment="1">
      <alignment horizontal="center" vertical="center"/>
    </xf>
    <xf numFmtId="164" fontId="0" fillId="0" borderId="69" xfId="0" applyNumberFormat="1" applyBorder="1"/>
    <xf numFmtId="49" fontId="13" fillId="0" borderId="73" xfId="0" applyNumberFormat="1" applyFont="1" applyBorder="1"/>
    <xf numFmtId="49" fontId="13" fillId="0" borderId="76" xfId="0" applyNumberFormat="1" applyFont="1" applyBorder="1"/>
    <xf numFmtId="49" fontId="1" fillId="0" borderId="93" xfId="0" applyNumberFormat="1" applyFont="1" applyBorder="1"/>
    <xf numFmtId="49" fontId="5" fillId="0" borderId="69" xfId="0" applyNumberFormat="1" applyFont="1" applyBorder="1" applyAlignment="1">
      <alignment horizontal="left" vertical="top"/>
    </xf>
    <xf numFmtId="49" fontId="24" fillId="0" borderId="0" xfId="0" applyNumberFormat="1" applyFont="1" applyAlignment="1">
      <alignment horizontal="left" vertical="top"/>
    </xf>
    <xf numFmtId="4" fontId="1" fillId="0" borderId="94" xfId="0" applyNumberFormat="1" applyFont="1" applyBorder="1" applyAlignment="1">
      <alignment horizontal="center" vertical="center"/>
    </xf>
    <xf numFmtId="49" fontId="5" fillId="0" borderId="7" xfId="0" applyNumberFormat="1" applyFont="1" applyBorder="1" applyAlignment="1">
      <alignment horizontal="left" vertical="top"/>
    </xf>
    <xf numFmtId="49" fontId="1" fillId="0" borderId="95" xfId="0" applyNumberFormat="1" applyFont="1" applyBorder="1"/>
    <xf numFmtId="49" fontId="1" fillId="0" borderId="45" xfId="0" applyNumberFormat="1" applyFont="1" applyBorder="1"/>
    <xf numFmtId="164" fontId="5" fillId="0" borderId="69" xfId="0" applyNumberFormat="1" applyFont="1" applyBorder="1" applyAlignment="1">
      <alignment horizontal="left"/>
    </xf>
    <xf numFmtId="164" fontId="5" fillId="0" borderId="0" xfId="0" applyNumberFormat="1" applyFont="1" applyAlignment="1">
      <alignment horizontal="left"/>
    </xf>
    <xf numFmtId="4" fontId="1" fillId="0" borderId="71" xfId="0" applyNumberFormat="1" applyFont="1" applyBorder="1" applyAlignment="1">
      <alignment horizontal="center" vertical="center"/>
    </xf>
    <xf numFmtId="164" fontId="24" fillId="0" borderId="72" xfId="0" applyNumberFormat="1" applyFont="1" applyBorder="1" applyAlignment="1">
      <alignment wrapText="1"/>
    </xf>
    <xf numFmtId="164" fontId="5" fillId="0" borderId="7" xfId="0" applyNumberFormat="1" applyFont="1" applyBorder="1" applyAlignment="1">
      <alignment wrapText="1"/>
    </xf>
    <xf numFmtId="49" fontId="13" fillId="0" borderId="50" xfId="0" applyNumberFormat="1" applyFont="1" applyBorder="1"/>
    <xf numFmtId="49" fontId="1" fillId="0" borderId="73" xfId="0" applyNumberFormat="1" applyFont="1" applyBorder="1"/>
    <xf numFmtId="4" fontId="1" fillId="0" borderId="80" xfId="0" applyNumberFormat="1" applyFont="1" applyBorder="1" applyAlignment="1">
      <alignment horizontal="center" vertical="center"/>
    </xf>
    <xf numFmtId="49" fontId="13" fillId="0" borderId="96" xfId="0" applyNumberFormat="1" applyFont="1" applyBorder="1"/>
    <xf numFmtId="49" fontId="1" fillId="0" borderId="51" xfId="0" applyNumberFormat="1" applyFont="1" applyBorder="1"/>
    <xf numFmtId="49" fontId="1" fillId="0" borderId="52" xfId="0" applyNumberFormat="1" applyFont="1" applyBorder="1"/>
    <xf numFmtId="164" fontId="5" fillId="0" borderId="7" xfId="0" applyNumberFormat="1" applyFont="1" applyBorder="1" applyAlignment="1">
      <alignment horizontal="left" vertical="top" wrapText="1"/>
    </xf>
    <xf numFmtId="49" fontId="1" fillId="0" borderId="97" xfId="0" applyNumberFormat="1" applyFont="1" applyBorder="1"/>
    <xf numFmtId="164" fontId="5" fillId="0" borderId="88" xfId="0" applyNumberFormat="1" applyFont="1" applyBorder="1"/>
    <xf numFmtId="49" fontId="18" fillId="0" borderId="11" xfId="0" applyNumberFormat="1" applyFont="1" applyBorder="1"/>
    <xf numFmtId="4" fontId="18" fillId="0" borderId="68" xfId="0" applyNumberFormat="1" applyFont="1" applyBorder="1" applyAlignment="1">
      <alignment horizontal="center" vertical="center"/>
    </xf>
    <xf numFmtId="4" fontId="21" fillId="0" borderId="67" xfId="0" applyNumberFormat="1" applyFont="1" applyBorder="1" applyAlignment="1">
      <alignment horizontal="center" vertical="center"/>
    </xf>
    <xf numFmtId="49" fontId="18" fillId="0" borderId="97" xfId="0" applyNumberFormat="1" applyFont="1" applyBorder="1"/>
    <xf numFmtId="49" fontId="18" fillId="0" borderId="28" xfId="0" applyNumberFormat="1" applyFont="1" applyBorder="1"/>
    <xf numFmtId="49" fontId="18" fillId="0" borderId="6" xfId="0" applyNumberFormat="1" applyFont="1" applyBorder="1"/>
    <xf numFmtId="49" fontId="18" fillId="0" borderId="13" xfId="0" applyNumberFormat="1" applyFont="1" applyBorder="1"/>
    <xf numFmtId="4" fontId="18" fillId="0" borderId="86" xfId="0" applyNumberFormat="1" applyFont="1" applyBorder="1" applyAlignment="1">
      <alignment horizontal="center" vertical="center"/>
    </xf>
    <xf numFmtId="4" fontId="18" fillId="0" borderId="28" xfId="0" applyNumberFormat="1" applyFont="1" applyBorder="1" applyAlignment="1">
      <alignment horizontal="center" vertical="center"/>
    </xf>
    <xf numFmtId="4" fontId="18" fillId="0" borderId="14" xfId="0" applyNumberFormat="1" applyFont="1" applyBorder="1" applyAlignment="1">
      <alignment horizontal="center" vertical="center"/>
    </xf>
    <xf numFmtId="4" fontId="18" fillId="0" borderId="87" xfId="0" applyNumberFormat="1" applyFont="1" applyBorder="1" applyAlignment="1">
      <alignment horizontal="center" vertical="center"/>
    </xf>
    <xf numFmtId="4" fontId="21" fillId="0" borderId="86" xfId="0" applyNumberFormat="1" applyFont="1" applyBorder="1" applyAlignment="1">
      <alignment horizontal="center" vertical="center"/>
    </xf>
    <xf numFmtId="49" fontId="13" fillId="0" borderId="52" xfId="0" applyNumberFormat="1" applyFont="1" applyBorder="1"/>
    <xf numFmtId="4" fontId="23" fillId="0" borderId="98" xfId="0" applyNumberFormat="1" applyFont="1" applyBorder="1" applyAlignment="1">
      <alignment horizontal="center" vertical="center"/>
    </xf>
    <xf numFmtId="49" fontId="18" fillId="0" borderId="95" xfId="0" applyNumberFormat="1" applyFont="1" applyBorder="1"/>
    <xf numFmtId="4" fontId="18" fillId="0" borderId="71" xfId="0" applyNumberFormat="1" applyFont="1" applyBorder="1" applyAlignment="1">
      <alignment horizontal="center" vertical="center"/>
    </xf>
    <xf numFmtId="4" fontId="21" fillId="0" borderId="46" xfId="0" applyNumberFormat="1" applyFont="1" applyBorder="1" applyAlignment="1">
      <alignment horizontal="center" vertical="center"/>
    </xf>
    <xf numFmtId="4" fontId="23" fillId="0" borderId="76" xfId="0" applyNumberFormat="1" applyFont="1" applyBorder="1" applyAlignment="1">
      <alignment horizontal="center" vertical="center"/>
    </xf>
    <xf numFmtId="49" fontId="18" fillId="0" borderId="19" xfId="0" applyNumberFormat="1" applyFont="1" applyBorder="1"/>
    <xf numFmtId="164" fontId="0" fillId="0" borderId="7" xfId="0" applyNumberFormat="1" applyBorder="1" applyAlignment="1">
      <alignment vertical="center" wrapText="1"/>
    </xf>
    <xf numFmtId="164" fontId="0" fillId="0" borderId="72" xfId="0" applyNumberFormat="1" applyBorder="1" applyAlignment="1">
      <alignment vertical="center" wrapText="1"/>
    </xf>
    <xf numFmtId="164" fontId="0" fillId="0" borderId="72" xfId="0" applyNumberFormat="1" applyBorder="1" applyAlignment="1">
      <alignment horizontal="left" vertical="center" wrapText="1"/>
    </xf>
    <xf numFmtId="164" fontId="0" fillId="0" borderId="72" xfId="0" applyNumberFormat="1" applyBorder="1" applyAlignment="1">
      <alignment horizontal="center" vertical="center" wrapText="1"/>
    </xf>
    <xf numFmtId="4" fontId="18" fillId="0" borderId="101" xfId="0" applyNumberFormat="1" applyFont="1" applyBorder="1" applyAlignment="1">
      <alignment horizontal="center" vertical="center"/>
    </xf>
    <xf numFmtId="4" fontId="13" fillId="0" borderId="102" xfId="0" applyNumberFormat="1" applyFont="1" applyBorder="1" applyAlignment="1">
      <alignment horizontal="center" vertical="center"/>
    </xf>
    <xf numFmtId="49" fontId="1" fillId="0" borderId="19" xfId="0" applyNumberFormat="1" applyFont="1" applyBorder="1"/>
    <xf numFmtId="49" fontId="1" fillId="0" borderId="13" xfId="0" applyNumberFormat="1" applyFont="1" applyBorder="1"/>
    <xf numFmtId="164" fontId="5" fillId="0" borderId="88" xfId="0" applyNumberFormat="1" applyFont="1" applyBorder="1" applyAlignment="1">
      <alignment wrapText="1"/>
    </xf>
    <xf numFmtId="49" fontId="13" fillId="0" borderId="5" xfId="0" applyNumberFormat="1" applyFont="1" applyBorder="1"/>
    <xf numFmtId="49" fontId="13" fillId="0" borderId="6" xfId="0" applyNumberFormat="1" applyFont="1" applyBorder="1"/>
    <xf numFmtId="49" fontId="1" fillId="0" borderId="2" xfId="0" applyNumberFormat="1" applyFont="1" applyBorder="1"/>
    <xf numFmtId="4" fontId="1" fillId="0" borderId="2" xfId="0" applyNumberFormat="1" applyFont="1" applyBorder="1" applyAlignment="1">
      <alignment horizontal="center" vertical="center"/>
    </xf>
    <xf numFmtId="4" fontId="22" fillId="0" borderId="2" xfId="0" applyNumberFormat="1" applyFont="1" applyBorder="1" applyAlignment="1">
      <alignment horizontal="center" vertical="center"/>
    </xf>
    <xf numFmtId="164" fontId="5" fillId="0" borderId="2" xfId="0" applyNumberFormat="1" applyFont="1" applyBorder="1"/>
    <xf numFmtId="49" fontId="13" fillId="0" borderId="10" xfId="0" applyNumberFormat="1" applyFont="1" applyBorder="1"/>
    <xf numFmtId="49" fontId="13" fillId="0" borderId="19" xfId="0" applyNumberFormat="1" applyFont="1" applyBorder="1"/>
    <xf numFmtId="4" fontId="18" fillId="0" borderId="0" xfId="0" applyNumberFormat="1" applyFont="1" applyAlignment="1">
      <alignment horizontal="center" vertical="center"/>
    </xf>
    <xf numFmtId="4" fontId="18" fillId="0" borderId="6" xfId="0" applyNumberFormat="1" applyFont="1" applyBorder="1" applyAlignment="1">
      <alignment horizontal="center" vertical="center"/>
    </xf>
    <xf numFmtId="4" fontId="18" fillId="0" borderId="91" xfId="0" applyNumberFormat="1" applyFont="1" applyBorder="1" applyAlignment="1">
      <alignment horizontal="center" vertical="center"/>
    </xf>
    <xf numFmtId="4" fontId="18" fillId="0" borderId="94" xfId="0" applyNumberFormat="1" applyFont="1" applyBorder="1" applyAlignment="1">
      <alignment horizontal="center" vertical="center"/>
    </xf>
    <xf numFmtId="4" fontId="21" fillId="0" borderId="91" xfId="0" applyNumberFormat="1" applyFont="1" applyBorder="1" applyAlignment="1">
      <alignment horizontal="center" vertical="center"/>
    </xf>
    <xf numFmtId="164" fontId="5" fillId="0" borderId="7" xfId="0" applyNumberFormat="1" applyFont="1" applyBorder="1"/>
    <xf numFmtId="164" fontId="5" fillId="0" borderId="7" xfId="0" applyNumberFormat="1" applyFont="1" applyBorder="1" applyAlignment="1">
      <alignment horizontal="left"/>
    </xf>
    <xf numFmtId="164" fontId="24" fillId="0" borderId="0" xfId="0" applyNumberFormat="1" applyFont="1" applyAlignment="1">
      <alignment horizontal="left"/>
    </xf>
    <xf numFmtId="49" fontId="1" fillId="0" borderId="5" xfId="0" applyNumberFormat="1" applyFont="1" applyBorder="1"/>
    <xf numFmtId="49" fontId="1" fillId="0" borderId="6" xfId="0" applyNumberFormat="1" applyFont="1" applyBorder="1"/>
    <xf numFmtId="49" fontId="5" fillId="0" borderId="0" xfId="0" applyNumberFormat="1" applyFont="1" applyAlignment="1">
      <alignment vertical="top" wrapText="1"/>
    </xf>
    <xf numFmtId="49" fontId="13" fillId="0" borderId="15" xfId="0" applyNumberFormat="1" applyFont="1" applyBorder="1"/>
    <xf numFmtId="49" fontId="13" fillId="0" borderId="28" xfId="0" applyNumberFormat="1" applyFont="1" applyBorder="1"/>
    <xf numFmtId="49" fontId="13" fillId="0" borderId="13" xfId="0" applyNumberFormat="1" applyFont="1" applyBorder="1"/>
    <xf numFmtId="49" fontId="13" fillId="0" borderId="3" xfId="0" applyNumberFormat="1" applyFont="1" applyBorder="1"/>
    <xf numFmtId="49" fontId="13" fillId="0" borderId="43" xfId="0" applyNumberFormat="1" applyFont="1" applyBorder="1"/>
    <xf numFmtId="49" fontId="13" fillId="0" borderId="47" xfId="0" applyNumberFormat="1" applyFont="1" applyBorder="1"/>
    <xf numFmtId="49" fontId="13" fillId="0" borderId="34" xfId="0" applyNumberFormat="1" applyFont="1" applyBorder="1"/>
    <xf numFmtId="49" fontId="13" fillId="0" borderId="12" xfId="0" applyNumberFormat="1" applyFont="1" applyBorder="1"/>
    <xf numFmtId="49" fontId="13" fillId="0" borderId="11" xfId="0" applyNumberFormat="1" applyFont="1" applyBorder="1"/>
    <xf numFmtId="4" fontId="13" fillId="0" borderId="3" xfId="0" applyNumberFormat="1" applyFont="1" applyBorder="1" applyAlignment="1">
      <alignment horizontal="center" vertical="center"/>
    </xf>
    <xf numFmtId="4" fontId="13" fillId="0" borderId="2" xfId="0" applyNumberFormat="1" applyFont="1" applyBorder="1" applyAlignment="1">
      <alignment horizontal="center" vertical="center"/>
    </xf>
    <xf numFmtId="4" fontId="13" fillId="0" borderId="65" xfId="0" applyNumberFormat="1" applyFont="1" applyBorder="1" applyAlignment="1">
      <alignment horizontal="center" vertical="center"/>
    </xf>
    <xf numFmtId="4" fontId="13" fillId="0" borderId="66" xfId="0" applyNumberFormat="1" applyFont="1" applyBorder="1" applyAlignment="1">
      <alignment horizontal="center" vertical="center"/>
    </xf>
    <xf numFmtId="4" fontId="23" fillId="0" borderId="65" xfId="0" applyNumberFormat="1" applyFont="1" applyBorder="1" applyAlignment="1">
      <alignment horizontal="center" vertical="center"/>
    </xf>
    <xf numFmtId="164" fontId="5" fillId="0" borderId="4" xfId="0" applyNumberFormat="1" applyFont="1" applyBorder="1"/>
    <xf numFmtId="4" fontId="1" fillId="0" borderId="101" xfId="0" applyNumberFormat="1" applyFont="1" applyBorder="1" applyAlignment="1">
      <alignment horizontal="center" vertical="center"/>
    </xf>
    <xf numFmtId="4" fontId="18" fillId="0" borderId="79" xfId="0" applyNumberFormat="1" applyFont="1" applyBorder="1" applyAlignment="1">
      <alignment horizontal="center" vertical="center"/>
    </xf>
    <xf numFmtId="4" fontId="18" fillId="0" borderId="8" xfId="0" applyNumberFormat="1" applyFont="1" applyBorder="1" applyAlignment="1">
      <alignment horizontal="center" vertical="center"/>
    </xf>
    <xf numFmtId="4" fontId="18" fillId="0" borderId="78" xfId="0" applyNumberFormat="1" applyFont="1" applyBorder="1" applyAlignment="1">
      <alignment horizontal="center" vertical="center"/>
    </xf>
    <xf numFmtId="4" fontId="18" fillId="0" borderId="80" xfId="0" applyNumberFormat="1" applyFont="1" applyBorder="1" applyAlignment="1">
      <alignment horizontal="center" vertical="center"/>
    </xf>
    <xf numFmtId="4" fontId="23" fillId="0" borderId="79" xfId="0" applyNumberFormat="1" applyFont="1" applyBorder="1" applyAlignment="1">
      <alignment horizontal="center" vertical="center"/>
    </xf>
    <xf numFmtId="4" fontId="21" fillId="0" borderId="45" xfId="0" applyNumberFormat="1" applyFont="1" applyBorder="1" applyAlignment="1">
      <alignment horizontal="center" vertical="center"/>
    </xf>
    <xf numFmtId="4" fontId="21" fillId="0" borderId="20" xfId="0" applyNumberFormat="1" applyFont="1" applyBorder="1" applyAlignment="1">
      <alignment horizontal="center" vertical="center"/>
    </xf>
    <xf numFmtId="164" fontId="0" fillId="0" borderId="69" xfId="0" applyNumberFormat="1" applyBorder="1" applyAlignment="1">
      <alignment wrapText="1"/>
    </xf>
    <xf numFmtId="4" fontId="21" fillId="0" borderId="14" xfId="0" applyNumberFormat="1" applyFont="1" applyBorder="1" applyAlignment="1">
      <alignment horizontal="center" vertical="center"/>
    </xf>
    <xf numFmtId="164" fontId="0" fillId="0" borderId="88" xfId="0" applyNumberFormat="1" applyBorder="1" applyAlignment="1">
      <alignment wrapText="1"/>
    </xf>
    <xf numFmtId="4" fontId="23" fillId="0" borderId="73" xfId="0" applyNumberFormat="1" applyFont="1" applyBorder="1" applyAlignment="1">
      <alignment horizontal="center" vertical="center"/>
    </xf>
    <xf numFmtId="164" fontId="24" fillId="0" borderId="69" xfId="0" applyNumberFormat="1" applyFont="1" applyBorder="1" applyAlignment="1">
      <alignment wrapText="1"/>
    </xf>
    <xf numFmtId="164" fontId="5" fillId="0" borderId="69" xfId="0" applyNumberFormat="1" applyFont="1" applyBorder="1" applyAlignment="1">
      <alignment horizontal="left" vertical="top" wrapText="1"/>
    </xf>
    <xf numFmtId="164" fontId="5" fillId="0" borderId="0" xfId="0" applyNumberFormat="1" applyFont="1" applyAlignment="1">
      <alignment horizontal="center" vertical="top" wrapText="1"/>
    </xf>
    <xf numFmtId="49" fontId="1" fillId="0" borderId="12" xfId="0" applyNumberFormat="1" applyFont="1" applyBorder="1" applyAlignment="1">
      <alignment wrapText="1"/>
    </xf>
    <xf numFmtId="49" fontId="1" fillId="0" borderId="12" xfId="0" applyNumberFormat="1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center" vertical="top" wrapText="1"/>
    </xf>
    <xf numFmtId="4" fontId="1" fillId="0" borderId="67" xfId="0" applyNumberFormat="1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4" fontId="1" fillId="0" borderId="20" xfId="0" applyNumberFormat="1" applyFont="1" applyBorder="1" applyAlignment="1">
      <alignment horizontal="center" vertical="center" wrapText="1"/>
    </xf>
    <xf numFmtId="4" fontId="1" fillId="0" borderId="68" xfId="0" applyNumberFormat="1" applyFont="1" applyBorder="1" applyAlignment="1">
      <alignment horizontal="center" vertical="center" wrapText="1"/>
    </xf>
    <xf numFmtId="4" fontId="22" fillId="0" borderId="67" xfId="0" applyNumberFormat="1" applyFont="1" applyBorder="1" applyAlignment="1">
      <alignment horizontal="center" vertical="center" wrapText="1"/>
    </xf>
    <xf numFmtId="0" fontId="5" fillId="0" borderId="69" xfId="0" applyFont="1" applyBorder="1" applyAlignment="1">
      <alignment horizontal="left" vertical="top" wrapText="1"/>
    </xf>
    <xf numFmtId="49" fontId="5" fillId="0" borderId="0" xfId="0" applyNumberFormat="1" applyFont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1" fillId="0" borderId="10" xfId="0" applyNumberFormat="1" applyFont="1" applyBorder="1" applyAlignment="1">
      <alignment horizontal="center" vertical="top" wrapText="1"/>
    </xf>
    <xf numFmtId="49" fontId="1" fillId="0" borderId="19" xfId="0" applyNumberFormat="1" applyFont="1" applyBorder="1" applyAlignment="1">
      <alignment horizontal="center" vertical="top" wrapText="1"/>
    </xf>
    <xf numFmtId="4" fontId="1" fillId="0" borderId="7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1" fillId="0" borderId="45" xfId="0" applyNumberFormat="1" applyFont="1" applyBorder="1" applyAlignment="1">
      <alignment horizontal="center" vertical="center" wrapText="1"/>
    </xf>
    <xf numFmtId="4" fontId="1" fillId="0" borderId="71" xfId="0" applyNumberFormat="1" applyFont="1" applyBorder="1" applyAlignment="1">
      <alignment horizontal="center" vertical="center" wrapText="1"/>
    </xf>
    <xf numFmtId="4" fontId="22" fillId="0" borderId="70" xfId="0" applyNumberFormat="1" applyFont="1" applyBorder="1" applyAlignment="1">
      <alignment horizontal="center" vertical="center" wrapText="1"/>
    </xf>
    <xf numFmtId="164" fontId="5" fillId="0" borderId="103" xfId="0" applyNumberFormat="1" applyFont="1" applyBorder="1"/>
    <xf numFmtId="49" fontId="5" fillId="0" borderId="104" xfId="0" applyNumberFormat="1" applyFont="1" applyBorder="1"/>
    <xf numFmtId="164" fontId="5" fillId="0" borderId="77" xfId="0" applyNumberFormat="1" applyFont="1" applyBorder="1"/>
    <xf numFmtId="49" fontId="7" fillId="0" borderId="14" xfId="0" applyNumberFormat="1" applyFont="1" applyBorder="1"/>
    <xf numFmtId="49" fontId="5" fillId="0" borderId="0" xfId="0" applyNumberFormat="1" applyFont="1" applyAlignment="1">
      <alignment horizontal="left" vertical="top"/>
    </xf>
    <xf numFmtId="49" fontId="5" fillId="0" borderId="45" xfId="0" applyNumberFormat="1" applyFont="1" applyBorder="1"/>
    <xf numFmtId="2" fontId="5" fillId="0" borderId="69" xfId="0" applyNumberFormat="1" applyFont="1" applyBorder="1" applyAlignment="1">
      <alignment horizontal="left" vertical="top" wrapText="1"/>
    </xf>
    <xf numFmtId="2" fontId="5" fillId="0" borderId="7" xfId="0" applyNumberFormat="1" applyFont="1" applyBorder="1" applyAlignment="1">
      <alignment horizontal="left" vertical="top" wrapText="1"/>
    </xf>
    <xf numFmtId="164" fontId="0" fillId="0" borderId="88" xfId="0" applyNumberFormat="1" applyBorder="1"/>
    <xf numFmtId="49" fontId="5" fillId="0" borderId="10" xfId="0" applyNumberFormat="1" applyFont="1" applyBorder="1"/>
    <xf numFmtId="49" fontId="1" fillId="2" borderId="93" xfId="0" applyNumberFormat="1" applyFont="1" applyFill="1" applyBorder="1"/>
    <xf numFmtId="49" fontId="1" fillId="2" borderId="12" xfId="0" applyNumberFormat="1" applyFont="1" applyFill="1" applyBorder="1"/>
    <xf numFmtId="49" fontId="13" fillId="0" borderId="36" xfId="0" applyNumberFormat="1" applyFont="1" applyBorder="1"/>
    <xf numFmtId="49" fontId="1" fillId="0" borderId="37" xfId="0" applyNumberFormat="1" applyFont="1" applyBorder="1"/>
    <xf numFmtId="49" fontId="13" fillId="0" borderId="37" xfId="0" applyNumberFormat="1" applyFont="1" applyBorder="1"/>
    <xf numFmtId="4" fontId="13" fillId="0" borderId="37" xfId="0" applyNumberFormat="1" applyFont="1" applyBorder="1" applyAlignment="1">
      <alignment horizontal="center" vertical="center"/>
    </xf>
    <xf numFmtId="4" fontId="23" fillId="0" borderId="37" xfId="0" applyNumberFormat="1" applyFont="1" applyBorder="1" applyAlignment="1">
      <alignment horizontal="center" vertical="center"/>
    </xf>
    <xf numFmtId="164" fontId="5" fillId="0" borderId="38" xfId="0" applyNumberFormat="1" applyFont="1" applyBorder="1"/>
    <xf numFmtId="49" fontId="18" fillId="0" borderId="96" xfId="0" applyNumberFormat="1" applyFont="1" applyBorder="1"/>
    <xf numFmtId="49" fontId="18" fillId="0" borderId="51" xfId="0" applyNumberFormat="1" applyFont="1" applyBorder="1"/>
    <xf numFmtId="4" fontId="18" fillId="0" borderId="51" xfId="0" applyNumberFormat="1" applyFont="1" applyBorder="1" applyAlignment="1">
      <alignment horizontal="center" vertical="center"/>
    </xf>
    <xf numFmtId="4" fontId="19" fillId="0" borderId="74" xfId="0" applyNumberFormat="1" applyFont="1" applyBorder="1" applyAlignment="1">
      <alignment horizontal="center" vertical="center"/>
    </xf>
    <xf numFmtId="4" fontId="19" fillId="0" borderId="51" xfId="0" applyNumberFormat="1" applyFont="1" applyBorder="1" applyAlignment="1">
      <alignment horizontal="center" vertical="center"/>
    </xf>
    <xf numFmtId="4" fontId="19" fillId="0" borderId="75" xfId="0" applyNumberFormat="1" applyFont="1" applyBorder="1" applyAlignment="1">
      <alignment horizontal="center" vertical="center"/>
    </xf>
    <xf numFmtId="4" fontId="20" fillId="0" borderId="76" xfId="0" applyNumberFormat="1" applyFont="1" applyBorder="1" applyAlignment="1">
      <alignment horizontal="center" vertical="center"/>
    </xf>
    <xf numFmtId="49" fontId="13" fillId="0" borderId="1" xfId="0" applyNumberFormat="1" applyFont="1" applyBorder="1"/>
    <xf numFmtId="49" fontId="13" fillId="0" borderId="2" xfId="0" applyNumberFormat="1" applyFont="1" applyBorder="1"/>
    <xf numFmtId="4" fontId="23" fillId="0" borderId="2" xfId="0" applyNumberFormat="1" applyFont="1" applyBorder="1" applyAlignment="1">
      <alignment horizontal="center" vertical="center"/>
    </xf>
    <xf numFmtId="164" fontId="5" fillId="0" borderId="39" xfId="0" applyNumberFormat="1" applyFont="1" applyBorder="1"/>
    <xf numFmtId="4" fontId="18" fillId="0" borderId="105" xfId="0" applyNumberFormat="1" applyFont="1" applyBorder="1" applyAlignment="1">
      <alignment horizontal="center" vertical="center"/>
    </xf>
    <xf numFmtId="4" fontId="19" fillId="0" borderId="73" xfId="0" applyNumberFormat="1" applyFont="1" applyBorder="1" applyAlignment="1">
      <alignment horizontal="center" vertical="center"/>
    </xf>
    <xf numFmtId="4" fontId="19" fillId="0" borderId="106" xfId="0" applyNumberFormat="1" applyFont="1" applyBorder="1" applyAlignment="1">
      <alignment horizontal="center" vertical="center"/>
    </xf>
    <xf numFmtId="4" fontId="13" fillId="0" borderId="12" xfId="0" applyNumberFormat="1" applyFont="1" applyBorder="1" applyAlignment="1">
      <alignment horizontal="center" vertical="center"/>
    </xf>
    <xf numFmtId="164" fontId="5" fillId="0" borderId="0" xfId="0" applyNumberFormat="1" applyFont="1" applyAlignment="1">
      <alignment horizontal="left" vertical="top"/>
    </xf>
    <xf numFmtId="164" fontId="5" fillId="0" borderId="69" xfId="0" applyNumberFormat="1" applyFont="1" applyBorder="1" applyAlignment="1">
      <alignment horizontal="left" wrapText="1"/>
    </xf>
    <xf numFmtId="164" fontId="5" fillId="0" borderId="104" xfId="0" applyNumberFormat="1" applyFont="1" applyBorder="1" applyAlignment="1">
      <alignment wrapText="1"/>
    </xf>
    <xf numFmtId="49" fontId="17" fillId="0" borderId="0" xfId="0" applyNumberFormat="1" applyFont="1"/>
    <xf numFmtId="4" fontId="19" fillId="0" borderId="12" xfId="0" applyNumberFormat="1" applyFont="1" applyBorder="1" applyAlignment="1">
      <alignment horizontal="center" vertical="center"/>
    </xf>
    <xf numFmtId="4" fontId="19" fillId="0" borderId="68" xfId="0" applyNumberFormat="1" applyFont="1" applyBorder="1" applyAlignment="1">
      <alignment horizontal="center" vertical="center"/>
    </xf>
    <xf numFmtId="0" fontId="0" fillId="0" borderId="69" xfId="0" applyBorder="1"/>
    <xf numFmtId="0" fontId="0" fillId="0" borderId="69" xfId="0" applyBorder="1" applyAlignment="1">
      <alignment wrapText="1"/>
    </xf>
    <xf numFmtId="4" fontId="22" fillId="0" borderId="37" xfId="0" applyNumberFormat="1" applyFont="1" applyBorder="1" applyAlignment="1">
      <alignment horizontal="center" vertical="center"/>
    </xf>
    <xf numFmtId="4" fontId="19" fillId="0" borderId="80" xfId="0" applyNumberFormat="1" applyFont="1" applyBorder="1" applyAlignment="1">
      <alignment horizontal="center" vertical="center"/>
    </xf>
    <xf numFmtId="4" fontId="19" fillId="0" borderId="78" xfId="0" applyNumberFormat="1" applyFont="1" applyBorder="1" applyAlignment="1">
      <alignment horizontal="center" vertical="center"/>
    </xf>
    <xf numFmtId="49" fontId="1" fillId="0" borderId="41" xfId="0" applyNumberFormat="1" applyFont="1" applyBorder="1"/>
    <xf numFmtId="4" fontId="1" fillId="0" borderId="37" xfId="0" applyNumberFormat="1" applyFont="1" applyBorder="1" applyAlignment="1">
      <alignment horizontal="center" vertical="center"/>
    </xf>
    <xf numFmtId="4" fontId="23" fillId="0" borderId="41" xfId="0" applyNumberFormat="1" applyFont="1" applyBorder="1" applyAlignment="1">
      <alignment horizontal="center" vertical="center"/>
    </xf>
    <xf numFmtId="164" fontId="5" fillId="0" borderId="41" xfId="0" applyNumberFormat="1" applyFont="1" applyBorder="1"/>
    <xf numFmtId="4" fontId="1" fillId="0" borderId="41" xfId="0" applyNumberFormat="1" applyFont="1" applyBorder="1" applyAlignment="1">
      <alignment horizontal="center" vertical="center"/>
    </xf>
    <xf numFmtId="164" fontId="5" fillId="0" borderId="37" xfId="0" applyNumberFormat="1" applyFont="1" applyBorder="1"/>
    <xf numFmtId="49" fontId="1" fillId="0" borderId="59" xfId="0" applyNumberFormat="1" applyFont="1" applyBorder="1"/>
    <xf numFmtId="49" fontId="1" fillId="0" borderId="60" xfId="0" applyNumberFormat="1" applyFont="1" applyBorder="1"/>
    <xf numFmtId="49" fontId="13" fillId="0" borderId="62" xfId="0" applyNumberFormat="1" applyFont="1" applyBorder="1"/>
    <xf numFmtId="49" fontId="1" fillId="0" borderId="60" xfId="0" applyNumberFormat="1" applyFont="1" applyBorder="1" applyAlignment="1">
      <alignment vertical="center"/>
    </xf>
    <xf numFmtId="4" fontId="23" fillId="0" borderId="62" xfId="0" applyNumberFormat="1" applyFont="1" applyBorder="1" applyAlignment="1">
      <alignment horizontal="center" vertical="center"/>
    </xf>
    <xf numFmtId="164" fontId="5" fillId="0" borderId="99" xfId="0" applyNumberFormat="1" applyFont="1" applyBorder="1" applyAlignment="1">
      <alignment horizontal="left"/>
    </xf>
    <xf numFmtId="4" fontId="18" fillId="0" borderId="2" xfId="0" applyNumberFormat="1" applyFont="1" applyBorder="1" applyAlignment="1">
      <alignment vertical="center"/>
    </xf>
    <xf numFmtId="49" fontId="25" fillId="0" borderId="0" xfId="0" applyNumberFormat="1" applyFont="1"/>
    <xf numFmtId="49" fontId="26" fillId="0" borderId="0" xfId="0" applyNumberFormat="1" applyFont="1"/>
    <xf numFmtId="4" fontId="19" fillId="0" borderId="2" xfId="0" applyNumberFormat="1" applyFont="1" applyBorder="1" applyAlignment="1">
      <alignment horizontal="center" vertical="center" wrapText="1"/>
    </xf>
    <xf numFmtId="4" fontId="18" fillId="0" borderId="20" xfId="0" applyNumberFormat="1" applyFont="1" applyBorder="1" applyAlignment="1">
      <alignment horizontal="center" vertical="center" wrapText="1"/>
    </xf>
    <xf numFmtId="4" fontId="18" fillId="0" borderId="45" xfId="0" applyNumberFormat="1" applyFont="1" applyBorder="1" applyAlignment="1">
      <alignment horizontal="center" vertical="center" wrapText="1"/>
    </xf>
    <xf numFmtId="4" fontId="13" fillId="0" borderId="20" xfId="0" applyNumberFormat="1" applyFont="1" applyBorder="1" applyAlignment="1">
      <alignment horizontal="center" vertical="center"/>
    </xf>
    <xf numFmtId="4" fontId="18" fillId="0" borderId="73" xfId="0" applyNumberFormat="1" applyFont="1" applyBorder="1" applyAlignment="1">
      <alignment horizontal="center" vertical="center"/>
    </xf>
    <xf numFmtId="4" fontId="19" fillId="0" borderId="0" xfId="0" applyNumberFormat="1" applyFont="1" applyAlignment="1">
      <alignment horizontal="center" vertical="center"/>
    </xf>
    <xf numFmtId="4" fontId="20" fillId="0" borderId="65" xfId="0" applyNumberFormat="1" applyFont="1" applyBorder="1" applyAlignment="1">
      <alignment horizontal="center" vertical="center" wrapText="1"/>
    </xf>
    <xf numFmtId="4" fontId="21" fillId="0" borderId="67" xfId="0" applyNumberFormat="1" applyFont="1" applyBorder="1" applyAlignment="1">
      <alignment horizontal="center" vertical="center" wrapText="1"/>
    </xf>
    <xf numFmtId="4" fontId="20" fillId="0" borderId="74" xfId="0" applyNumberFormat="1" applyFont="1" applyBorder="1" applyAlignment="1">
      <alignment horizontal="center" vertical="center" wrapText="1"/>
    </xf>
    <xf numFmtId="4" fontId="18" fillId="0" borderId="78" xfId="0" applyNumberFormat="1" applyFont="1" applyBorder="1" applyAlignment="1">
      <alignment horizontal="center" vertical="center" wrapText="1"/>
    </xf>
    <xf numFmtId="4" fontId="18" fillId="0" borderId="80" xfId="0" applyNumberFormat="1" applyFont="1" applyBorder="1" applyAlignment="1">
      <alignment horizontal="center" vertical="center" wrapText="1"/>
    </xf>
    <xf numFmtId="4" fontId="1" fillId="0" borderId="107" xfId="0" applyNumberFormat="1" applyFont="1" applyBorder="1" applyAlignment="1">
      <alignment horizontal="center" vertical="center"/>
    </xf>
    <xf numFmtId="4" fontId="13" fillId="0" borderId="70" xfId="0" applyNumberFormat="1" applyFont="1" applyBorder="1" applyAlignment="1">
      <alignment horizontal="center" vertical="center"/>
    </xf>
    <xf numFmtId="4" fontId="13" fillId="0" borderId="10" xfId="0" applyNumberFormat="1" applyFont="1" applyBorder="1" applyAlignment="1">
      <alignment horizontal="center" vertical="center"/>
    </xf>
    <xf numFmtId="4" fontId="13" fillId="0" borderId="71" xfId="0" applyNumberFormat="1" applyFont="1" applyBorder="1" applyAlignment="1">
      <alignment horizontal="center" vertical="center"/>
    </xf>
    <xf numFmtId="49" fontId="18" fillId="0" borderId="14" xfId="0" applyNumberFormat="1" applyFont="1" applyBorder="1"/>
    <xf numFmtId="4" fontId="23" fillId="0" borderId="70" xfId="0" applyNumberFormat="1" applyFont="1" applyBorder="1" applyAlignment="1">
      <alignment horizontal="center" vertical="center"/>
    </xf>
    <xf numFmtId="49" fontId="1" fillId="2" borderId="97" xfId="0" applyNumberFormat="1" applyFont="1" applyFill="1" applyBorder="1"/>
    <xf numFmtId="49" fontId="1" fillId="2" borderId="28" xfId="0" applyNumberFormat="1" applyFont="1" applyFill="1" applyBorder="1"/>
    <xf numFmtId="4" fontId="13" fillId="0" borderId="109" xfId="0" applyNumberFormat="1" applyFont="1" applyBorder="1" applyAlignment="1">
      <alignment horizontal="center" vertical="center"/>
    </xf>
    <xf numFmtId="4" fontId="19" fillId="0" borderId="6" xfId="0" applyNumberFormat="1" applyFont="1" applyBorder="1" applyAlignment="1">
      <alignment horizontal="center" vertical="center"/>
    </xf>
    <xf numFmtId="4" fontId="19" fillId="0" borderId="110" xfId="0" applyNumberFormat="1" applyFont="1" applyBorder="1" applyAlignment="1">
      <alignment horizontal="center" vertical="center" wrapText="1"/>
    </xf>
    <xf numFmtId="4" fontId="18" fillId="0" borderId="101" xfId="0" applyNumberFormat="1" applyFont="1" applyBorder="1" applyAlignment="1">
      <alignment horizontal="center" vertical="center" wrapText="1"/>
    </xf>
    <xf numFmtId="4" fontId="18" fillId="0" borderId="100" xfId="0" applyNumberFormat="1" applyFont="1" applyBorder="1" applyAlignment="1">
      <alignment horizontal="center" vertical="center" wrapText="1"/>
    </xf>
    <xf numFmtId="4" fontId="19" fillId="0" borderId="102" xfId="0" applyNumberFormat="1" applyFont="1" applyBorder="1" applyAlignment="1">
      <alignment horizontal="center" vertical="center" wrapText="1"/>
    </xf>
    <xf numFmtId="49" fontId="7" fillId="0" borderId="3" xfId="0" applyNumberFormat="1" applyFont="1" applyBorder="1"/>
    <xf numFmtId="4" fontId="13" fillId="0" borderId="67" xfId="0" applyNumberFormat="1" applyFont="1" applyBorder="1" applyAlignment="1">
      <alignment horizontal="center" vertical="center"/>
    </xf>
    <xf numFmtId="4" fontId="18" fillId="0" borderId="74" xfId="0" applyNumberFormat="1" applyFont="1" applyBorder="1" applyAlignment="1">
      <alignment horizontal="center" vertical="center"/>
    </xf>
    <xf numFmtId="4" fontId="19" fillId="0" borderId="67" xfId="0" applyNumberFormat="1" applyFont="1" applyBorder="1" applyAlignment="1">
      <alignment horizontal="center" vertical="center"/>
    </xf>
    <xf numFmtId="164" fontId="0" fillId="0" borderId="84" xfId="0" applyNumberFormat="1" applyBorder="1" applyAlignment="1">
      <alignment vertical="center"/>
    </xf>
    <xf numFmtId="164" fontId="0" fillId="0" borderId="69" xfId="0" applyNumberFormat="1" applyBorder="1" applyAlignment="1">
      <alignment vertical="center"/>
    </xf>
    <xf numFmtId="164" fontId="0" fillId="0" borderId="69" xfId="0" applyNumberFormat="1" applyBorder="1" applyAlignment="1">
      <alignment vertical="center" wrapText="1"/>
    </xf>
    <xf numFmtId="4" fontId="19" fillId="0" borderId="41" xfId="0" applyNumberFormat="1" applyFont="1" applyBorder="1" applyAlignment="1">
      <alignment horizontal="center" vertical="center"/>
    </xf>
    <xf numFmtId="164" fontId="5" fillId="0" borderId="58" xfId="0" applyNumberFormat="1" applyFont="1" applyBorder="1"/>
    <xf numFmtId="4" fontId="19" fillId="0" borderId="8" xfId="0" applyNumberFormat="1" applyFont="1" applyBorder="1" applyAlignment="1">
      <alignment horizontal="center" vertical="center"/>
    </xf>
    <xf numFmtId="49" fontId="13" fillId="0" borderId="93" xfId="0" applyNumberFormat="1" applyFont="1" applyBorder="1"/>
    <xf numFmtId="49" fontId="18" fillId="0" borderId="92" xfId="0" applyNumberFormat="1" applyFont="1" applyBorder="1"/>
    <xf numFmtId="4" fontId="19" fillId="0" borderId="9" xfId="0" applyNumberFormat="1" applyFont="1" applyBorder="1" applyAlignment="1">
      <alignment horizontal="center" vertical="center"/>
    </xf>
    <xf numFmtId="4" fontId="19" fillId="0" borderId="11" xfId="0" applyNumberFormat="1" applyFont="1" applyBorder="1" applyAlignment="1">
      <alignment horizontal="center" vertical="center"/>
    </xf>
    <xf numFmtId="4" fontId="19" fillId="0" borderId="52" xfId="0" applyNumberFormat="1" applyFont="1" applyBorder="1" applyAlignment="1">
      <alignment horizontal="center" vertical="center"/>
    </xf>
    <xf numFmtId="49" fontId="19" fillId="0" borderId="96" xfId="0" applyNumberFormat="1" applyFont="1" applyBorder="1"/>
    <xf numFmtId="4" fontId="19" fillId="0" borderId="102" xfId="0" applyNumberFormat="1" applyFont="1" applyBorder="1" applyAlignment="1">
      <alignment horizontal="center" vertical="center"/>
    </xf>
    <xf numFmtId="49" fontId="13" fillId="0" borderId="33" xfId="0" applyNumberFormat="1" applyFont="1" applyBorder="1"/>
    <xf numFmtId="4" fontId="23" fillId="0" borderId="47" xfId="0" applyNumberFormat="1" applyFont="1" applyBorder="1" applyAlignment="1">
      <alignment horizontal="center" vertical="center"/>
    </xf>
    <xf numFmtId="0" fontId="18" fillId="0" borderId="0" xfId="0" applyFont="1"/>
    <xf numFmtId="4" fontId="19" fillId="0" borderId="79" xfId="0" applyNumberFormat="1" applyFont="1" applyBorder="1" applyAlignment="1">
      <alignment horizontal="center" vertical="center"/>
    </xf>
    <xf numFmtId="4" fontId="13" fillId="0" borderId="112" xfId="0" applyNumberFormat="1" applyFont="1" applyBorder="1" applyAlignment="1">
      <alignment horizontal="center" vertical="center"/>
    </xf>
    <xf numFmtId="4" fontId="18" fillId="0" borderId="100" xfId="0" applyNumberFormat="1" applyFont="1" applyBorder="1" applyAlignment="1">
      <alignment horizontal="center" vertical="center"/>
    </xf>
    <xf numFmtId="4" fontId="1" fillId="0" borderId="113" xfId="0" applyNumberFormat="1" applyFont="1" applyBorder="1" applyAlignment="1">
      <alignment horizontal="center" vertical="center"/>
    </xf>
    <xf numFmtId="4" fontId="18" fillId="0" borderId="113" xfId="0" applyNumberFormat="1" applyFont="1" applyBorder="1" applyAlignment="1">
      <alignment horizontal="center" vertical="center"/>
    </xf>
    <xf numFmtId="4" fontId="18" fillId="0" borderId="112" xfId="0" applyNumberFormat="1" applyFont="1" applyBorder="1" applyAlignment="1">
      <alignment horizontal="center" vertical="center"/>
    </xf>
    <xf numFmtId="4" fontId="13" fillId="0" borderId="101" xfId="0" applyNumberFormat="1" applyFont="1" applyBorder="1" applyAlignment="1">
      <alignment horizontal="center" vertical="center"/>
    </xf>
    <xf numFmtId="4" fontId="18" fillId="0" borderId="102" xfId="0" applyNumberFormat="1" applyFont="1" applyBorder="1" applyAlignment="1">
      <alignment horizontal="center" vertical="center"/>
    </xf>
    <xf numFmtId="4" fontId="1" fillId="0" borderId="112" xfId="0" applyNumberFormat="1" applyFont="1" applyBorder="1" applyAlignment="1">
      <alignment horizontal="center" vertical="center"/>
    </xf>
    <xf numFmtId="4" fontId="23" fillId="0" borderId="112" xfId="0" applyNumberFormat="1" applyFont="1" applyBorder="1" applyAlignment="1">
      <alignment horizontal="center" vertical="center"/>
    </xf>
    <xf numFmtId="4" fontId="13" fillId="0" borderId="45" xfId="0" applyNumberFormat="1" applyFont="1" applyBorder="1" applyAlignment="1">
      <alignment horizontal="center" vertical="center"/>
    </xf>
    <xf numFmtId="4" fontId="19" fillId="0" borderId="98" xfId="0" applyNumberFormat="1" applyFont="1" applyBorder="1" applyAlignment="1">
      <alignment horizontal="center" vertical="center"/>
    </xf>
    <xf numFmtId="4" fontId="18" fillId="0" borderId="46" xfId="0" applyNumberFormat="1" applyFont="1" applyBorder="1" applyAlignment="1">
      <alignment horizontal="center" vertical="center"/>
    </xf>
    <xf numFmtId="4" fontId="1" fillId="0" borderId="111" xfId="0" applyNumberFormat="1" applyFont="1" applyBorder="1" applyAlignment="1">
      <alignment horizontal="center" vertical="center"/>
    </xf>
    <xf numFmtId="4" fontId="1" fillId="0" borderId="114" xfId="0" applyNumberFormat="1" applyFont="1" applyBorder="1" applyAlignment="1">
      <alignment horizontal="center" vertical="center"/>
    </xf>
    <xf numFmtId="4" fontId="1" fillId="0" borderId="51" xfId="0" applyNumberFormat="1" applyFont="1" applyBorder="1" applyAlignment="1">
      <alignment horizontal="center" vertical="center"/>
    </xf>
    <xf numFmtId="49" fontId="0" fillId="0" borderId="92" xfId="0" applyNumberFormat="1" applyBorder="1"/>
    <xf numFmtId="49" fontId="0" fillId="0" borderId="8" xfId="0" applyNumberFormat="1" applyBorder="1"/>
    <xf numFmtId="4" fontId="14" fillId="0" borderId="8" xfId="0" applyNumberFormat="1" applyFont="1" applyBorder="1" applyAlignment="1">
      <alignment horizontal="center" vertical="center"/>
    </xf>
    <xf numFmtId="0" fontId="0" fillId="0" borderId="81" xfId="0" applyBorder="1"/>
    <xf numFmtId="49" fontId="0" fillId="0" borderId="95" xfId="0" applyNumberFormat="1" applyBorder="1"/>
    <xf numFmtId="49" fontId="0" fillId="0" borderId="10" xfId="0" applyNumberFormat="1" applyBorder="1"/>
    <xf numFmtId="4" fontId="14" fillId="0" borderId="10" xfId="0" applyNumberFormat="1" applyFont="1" applyBorder="1" applyAlignment="1">
      <alignment horizontal="center" vertical="center"/>
    </xf>
    <xf numFmtId="0" fontId="0" fillId="0" borderId="72" xfId="0" applyBorder="1"/>
    <xf numFmtId="49" fontId="19" fillId="0" borderId="8" xfId="0" applyNumberFormat="1" applyFont="1" applyBorder="1"/>
    <xf numFmtId="4" fontId="14" fillId="0" borderId="9" xfId="0" applyNumberFormat="1" applyFont="1" applyBorder="1" applyAlignment="1">
      <alignment horizontal="center" vertical="center"/>
    </xf>
    <xf numFmtId="4" fontId="14" fillId="0" borderId="19" xfId="0" applyNumberFormat="1" applyFont="1" applyBorder="1" applyAlignment="1">
      <alignment horizontal="center" vertical="center"/>
    </xf>
    <xf numFmtId="4" fontId="1" fillId="0" borderId="52" xfId="0" applyNumberFormat="1" applyFont="1" applyBorder="1" applyAlignment="1">
      <alignment horizontal="center" vertical="center"/>
    </xf>
    <xf numFmtId="4" fontId="14" fillId="0" borderId="98" xfId="0" applyNumberFormat="1" applyFont="1" applyBorder="1" applyAlignment="1">
      <alignment horizontal="center" vertical="center"/>
    </xf>
    <xf numFmtId="4" fontId="14" fillId="0" borderId="48" xfId="0" applyNumberFormat="1" applyFont="1" applyBorder="1" applyAlignment="1">
      <alignment horizontal="center" vertical="center"/>
    </xf>
    <xf numFmtId="4" fontId="14" fillId="0" borderId="78" xfId="0" applyNumberFormat="1" applyFont="1" applyBorder="1" applyAlignment="1">
      <alignment horizontal="center" vertical="center"/>
    </xf>
    <xf numFmtId="4" fontId="14" fillId="0" borderId="80" xfId="0" applyNumberFormat="1" applyFont="1" applyBorder="1" applyAlignment="1">
      <alignment horizontal="center" vertical="center"/>
    </xf>
    <xf numFmtId="4" fontId="14" fillId="0" borderId="70" xfId="0" applyNumberFormat="1" applyFont="1" applyBorder="1" applyAlignment="1">
      <alignment horizontal="center" vertical="center"/>
    </xf>
    <xf numFmtId="4" fontId="14" fillId="0" borderId="71" xfId="0" applyNumberFormat="1" applyFont="1" applyBorder="1" applyAlignment="1">
      <alignment horizontal="center" vertical="center"/>
    </xf>
    <xf numFmtId="4" fontId="1" fillId="0" borderId="74" xfId="0" applyNumberFormat="1" applyFont="1" applyBorder="1" applyAlignment="1">
      <alignment horizontal="center" vertical="center"/>
    </xf>
    <xf numFmtId="4" fontId="1" fillId="0" borderId="75" xfId="0" applyNumberFormat="1" applyFont="1" applyBorder="1" applyAlignment="1">
      <alignment horizontal="center" vertical="center"/>
    </xf>
    <xf numFmtId="4" fontId="17" fillId="0" borderId="10" xfId="0" applyNumberFormat="1" applyFont="1" applyBorder="1" applyAlignment="1">
      <alignment horizontal="center" vertical="center"/>
    </xf>
    <xf numFmtId="4" fontId="17" fillId="0" borderId="19" xfId="0" applyNumberFormat="1" applyFont="1" applyBorder="1" applyAlignment="1">
      <alignment horizontal="center" vertical="center"/>
    </xf>
    <xf numFmtId="4" fontId="19" fillId="0" borderId="76" xfId="0" applyNumberFormat="1" applyFont="1" applyBorder="1" applyAlignment="1">
      <alignment horizontal="center" vertical="center"/>
    </xf>
    <xf numFmtId="4" fontId="22" fillId="0" borderId="74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4" fillId="0" borderId="1" xfId="0" applyNumberFormat="1" applyFont="1" applyBorder="1" applyAlignment="1">
      <alignment horizontal="left" vertical="top"/>
    </xf>
    <xf numFmtId="49" fontId="0" fillId="0" borderId="8" xfId="0" applyNumberFormat="1" applyBorder="1" applyAlignment="1">
      <alignment horizontal="left"/>
    </xf>
    <xf numFmtId="49" fontId="0" fillId="0" borderId="10" xfId="0" applyNumberFormat="1" applyBorder="1" applyAlignment="1">
      <alignment horizontal="left"/>
    </xf>
    <xf numFmtId="49" fontId="0" fillId="0" borderId="12" xfId="0" applyNumberFormat="1" applyBorder="1" applyAlignment="1">
      <alignment horizontal="left"/>
    </xf>
    <xf numFmtId="49" fontId="5" fillId="0" borderId="17" xfId="0" applyNumberFormat="1" applyFont="1" applyBorder="1" applyAlignment="1">
      <alignment horizontal="left"/>
    </xf>
    <xf numFmtId="49" fontId="4" fillId="0" borderId="5" xfId="0" applyNumberFormat="1" applyFont="1" applyBorder="1" applyAlignment="1">
      <alignment horizontal="left" vertical="top"/>
    </xf>
    <xf numFmtId="49" fontId="0" fillId="0" borderId="6" xfId="0" applyNumberFormat="1" applyBorder="1" applyAlignment="1">
      <alignment horizontal="left"/>
    </xf>
    <xf numFmtId="49" fontId="0" fillId="0" borderId="21" xfId="0" applyNumberFormat="1" applyBorder="1" applyAlignment="1">
      <alignment horizontal="left"/>
    </xf>
    <xf numFmtId="49" fontId="4" fillId="0" borderId="23" xfId="0" applyNumberFormat="1" applyFont="1" applyBorder="1" applyAlignment="1">
      <alignment horizontal="left" vertical="top"/>
    </xf>
    <xf numFmtId="49" fontId="0" fillId="0" borderId="24" xfId="0" applyNumberFormat="1" applyBorder="1" applyAlignment="1">
      <alignment horizontal="left"/>
    </xf>
    <xf numFmtId="49" fontId="4" fillId="0" borderId="5" xfId="0" applyNumberFormat="1" applyFont="1" applyBorder="1" applyAlignment="1">
      <alignment horizontal="left" vertical="center"/>
    </xf>
    <xf numFmtId="49" fontId="0" fillId="0" borderId="19" xfId="0" applyNumberFormat="1" applyBorder="1" applyAlignment="1">
      <alignment horizontal="center"/>
    </xf>
    <xf numFmtId="49" fontId="5" fillId="0" borderId="7" xfId="0" applyNumberFormat="1" applyFont="1" applyBorder="1" applyAlignment="1">
      <alignment horizontal="center" vertical="center"/>
    </xf>
    <xf numFmtId="49" fontId="0" fillId="0" borderId="28" xfId="0" applyNumberFormat="1" applyBorder="1" applyAlignment="1">
      <alignment horizontal="left"/>
    </xf>
    <xf numFmtId="49" fontId="4" fillId="0" borderId="33" xfId="0" applyNumberFormat="1" applyFont="1" applyBorder="1" applyAlignment="1">
      <alignment horizontal="left"/>
    </xf>
    <xf numFmtId="49" fontId="9" fillId="0" borderId="36" xfId="0" applyNumberFormat="1" applyFont="1" applyBorder="1" applyAlignment="1">
      <alignment horizontal="left"/>
    </xf>
    <xf numFmtId="49" fontId="5" fillId="0" borderId="27" xfId="0" applyNumberFormat="1" applyFont="1" applyBorder="1"/>
    <xf numFmtId="49" fontId="4" fillId="0" borderId="29" xfId="0" applyNumberFormat="1" applyFont="1" applyBorder="1" applyAlignment="1">
      <alignment horizontal="left"/>
    </xf>
    <xf numFmtId="49" fontId="0" fillId="0" borderId="0" xfId="0" applyNumberFormat="1" applyAlignment="1">
      <alignment horizontal="center" vertical="center"/>
    </xf>
    <xf numFmtId="49" fontId="0" fillId="0" borderId="10" xfId="0" applyNumberFormat="1" applyBorder="1" applyAlignment="1">
      <alignment horizontal="left" vertical="center"/>
    </xf>
    <xf numFmtId="49" fontId="0" fillId="0" borderId="13" xfId="0" applyNumberFormat="1" applyBorder="1" applyAlignment="1">
      <alignment horizontal="left" vertical="center"/>
    </xf>
    <xf numFmtId="49" fontId="11" fillId="0" borderId="0" xfId="0" applyNumberFormat="1" applyFont="1" applyAlignment="1">
      <alignment horizontal="left"/>
    </xf>
    <xf numFmtId="49" fontId="0" fillId="0" borderId="19" xfId="0" applyNumberFormat="1" applyBorder="1" applyAlignment="1">
      <alignment horizontal="left"/>
    </xf>
    <xf numFmtId="49" fontId="0" fillId="0" borderId="7" xfId="0" applyNumberFormat="1" applyBorder="1" applyAlignment="1">
      <alignment horizontal="center"/>
    </xf>
    <xf numFmtId="49" fontId="5" fillId="0" borderId="0" xfId="0" applyNumberFormat="1" applyFont="1" applyAlignment="1">
      <alignment horizontal="center"/>
    </xf>
    <xf numFmtId="49" fontId="0" fillId="0" borderId="51" xfId="0" applyNumberFormat="1" applyBorder="1" applyAlignment="1">
      <alignment horizontal="left"/>
    </xf>
    <xf numFmtId="49" fontId="4" fillId="0" borderId="53" xfId="0" applyNumberFormat="1" applyFont="1" applyBorder="1" applyAlignment="1">
      <alignment horizontal="left" vertical="center"/>
    </xf>
    <xf numFmtId="49" fontId="4" fillId="0" borderId="29" xfId="0" applyNumberFormat="1" applyFont="1" applyBorder="1" applyAlignment="1">
      <alignment vertical="center"/>
    </xf>
    <xf numFmtId="49" fontId="4" fillId="0" borderId="56" xfId="0" applyNumberFormat="1" applyFont="1" applyBorder="1" applyAlignment="1">
      <alignment vertical="center"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horizontal="center"/>
    </xf>
    <xf numFmtId="49" fontId="4" fillId="0" borderId="29" xfId="0" applyNumberFormat="1" applyFont="1" applyBorder="1" applyAlignment="1">
      <alignment horizontal="left" vertical="center"/>
    </xf>
    <xf numFmtId="49" fontId="4" fillId="0" borderId="50" xfId="0" applyNumberFormat="1" applyFont="1" applyBorder="1" applyAlignment="1">
      <alignment vertical="center"/>
    </xf>
    <xf numFmtId="49" fontId="9" fillId="0" borderId="59" xfId="0" applyNumberFormat="1" applyFont="1" applyBorder="1" applyAlignment="1">
      <alignment horizontal="left"/>
    </xf>
    <xf numFmtId="4" fontId="1" fillId="0" borderId="0" xfId="0" applyNumberFormat="1" applyFont="1" applyAlignment="1">
      <alignment horizontal="right" vertical="center"/>
    </xf>
    <xf numFmtId="49" fontId="17" fillId="0" borderId="59" xfId="0" applyNumberFormat="1" applyFont="1" applyBorder="1" applyAlignment="1">
      <alignment horizontal="center" vertical="center"/>
    </xf>
    <xf numFmtId="49" fontId="17" fillId="0" borderId="60" xfId="0" applyNumberFormat="1" applyFont="1" applyBorder="1" applyAlignment="1">
      <alignment horizontal="center" vertical="center"/>
    </xf>
    <xf numFmtId="4" fontId="16" fillId="0" borderId="59" xfId="0" applyNumberFormat="1" applyFont="1" applyBorder="1" applyAlignment="1">
      <alignment horizontal="center" vertical="center" wrapText="1"/>
    </xf>
    <xf numFmtId="2" fontId="6" fillId="0" borderId="38" xfId="0" applyNumberFormat="1" applyFont="1" applyBorder="1" applyAlignment="1">
      <alignment horizontal="center" vertical="center" wrapText="1"/>
    </xf>
    <xf numFmtId="4" fontId="7" fillId="0" borderId="110" xfId="0" applyNumberFormat="1" applyFont="1" applyBorder="1" applyAlignment="1">
      <alignment horizontal="center" vertical="center" wrapText="1"/>
    </xf>
    <xf numFmtId="4" fontId="7" fillId="0" borderId="111" xfId="0" applyNumberFormat="1" applyFont="1" applyBorder="1" applyAlignment="1">
      <alignment horizontal="center" vertical="center" wrapText="1"/>
    </xf>
    <xf numFmtId="4" fontId="7" fillId="0" borderId="3" xfId="0" applyNumberFormat="1" applyFont="1" applyBorder="1" applyAlignment="1">
      <alignment horizontal="center" vertical="center" wrapText="1"/>
    </xf>
    <xf numFmtId="4" fontId="7" fillId="0" borderId="42" xfId="0" applyNumberFormat="1" applyFont="1" applyBorder="1" applyAlignment="1">
      <alignment horizontal="center" vertical="center" wrapText="1"/>
    </xf>
    <xf numFmtId="4" fontId="7" fillId="0" borderId="66" xfId="0" applyNumberFormat="1" applyFont="1" applyBorder="1" applyAlignment="1">
      <alignment horizontal="center" vertical="center" wrapText="1"/>
    </xf>
    <xf numFmtId="4" fontId="7" fillId="0" borderId="108" xfId="0" applyNumberFormat="1" applyFont="1" applyBorder="1" applyAlignment="1">
      <alignment horizontal="center" vertical="center" wrapText="1"/>
    </xf>
    <xf numFmtId="164" fontId="0" fillId="0" borderId="99" xfId="0" applyNumberFormat="1" applyBorder="1" applyAlignment="1">
      <alignment horizontal="center" vertical="center"/>
    </xf>
    <xf numFmtId="164" fontId="0" fillId="0" borderId="88" xfId="0" applyNumberFormat="1" applyBorder="1" applyAlignment="1">
      <alignment horizontal="center" vertical="center" wrapText="1"/>
    </xf>
    <xf numFmtId="4" fontId="7" fillId="0" borderId="61" xfId="0" applyNumberFormat="1" applyFont="1" applyBorder="1" applyAlignment="1">
      <alignment horizontal="center" vertical="center" wrapText="1"/>
    </xf>
    <xf numFmtId="4" fontId="7" fillId="0" borderId="37" xfId="0" applyNumberFormat="1" applyFont="1" applyBorder="1" applyAlignment="1">
      <alignment horizontal="center" vertical="center" wrapText="1"/>
    </xf>
    <xf numFmtId="4" fontId="7" fillId="0" borderId="63" xfId="0" applyNumberFormat="1" applyFont="1" applyBorder="1" applyAlignment="1">
      <alignment horizontal="center" vertical="center" wrapText="1"/>
    </xf>
    <xf numFmtId="4" fontId="7" fillId="0" borderId="62" xfId="0" applyNumberFormat="1" applyFont="1" applyBorder="1" applyAlignment="1">
      <alignment horizontal="center" vertical="center" wrapText="1"/>
    </xf>
    <xf numFmtId="49" fontId="27" fillId="0" borderId="41" xfId="0" applyNumberFormat="1" applyFont="1" applyBorder="1" applyAlignment="1">
      <alignment horizontal="center" vertical="center"/>
    </xf>
    <xf numFmtId="49" fontId="28" fillId="0" borderId="0" xfId="0" applyNumberFormat="1" applyFont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W30"/>
  <sheetViews>
    <sheetView topLeftCell="A3" zoomScaleNormal="100" workbookViewId="0">
      <selection activeCell="C14" sqref="C14"/>
    </sheetView>
  </sheetViews>
  <sheetFormatPr defaultColWidth="9.140625" defaultRowHeight="12.75" x14ac:dyDescent="0.2"/>
  <cols>
    <col min="1" max="1" width="3.42578125" style="1" customWidth="1"/>
    <col min="2" max="2" width="17.85546875" style="1" customWidth="1"/>
    <col min="3" max="3" width="4" style="1" customWidth="1"/>
    <col min="4" max="5" width="9.140625" style="1"/>
    <col min="6" max="6" width="22.7109375" style="1" customWidth="1"/>
    <col min="7" max="8" width="10.28515625" style="1" customWidth="1"/>
    <col min="9" max="9" width="3.28515625" style="1" customWidth="1"/>
    <col min="10" max="10" width="9.85546875" style="1" customWidth="1"/>
    <col min="11" max="257" width="9.140625" style="1"/>
  </cols>
  <sheetData>
    <row r="1" spans="2:8" ht="16.5" customHeight="1" x14ac:dyDescent="0.2">
      <c r="G1" s="2" t="s">
        <v>0</v>
      </c>
    </row>
    <row r="2" spans="2:8" ht="30.75" customHeight="1" x14ac:dyDescent="0.4">
      <c r="B2" s="506"/>
      <c r="C2" s="506"/>
      <c r="D2" s="506"/>
      <c r="E2" s="506"/>
      <c r="F2" s="506"/>
      <c r="G2" s="506"/>
      <c r="H2" s="506"/>
    </row>
    <row r="3" spans="2:8" ht="20.25" x14ac:dyDescent="0.3">
      <c r="B3" s="507"/>
      <c r="C3" s="507"/>
      <c r="D3" s="507"/>
      <c r="E3" s="507"/>
      <c r="F3" s="507"/>
      <c r="G3" s="507"/>
      <c r="H3" s="507"/>
    </row>
    <row r="4" spans="2:8" ht="7.5" customHeight="1" x14ac:dyDescent="0.2"/>
    <row r="5" spans="2:8" ht="13.5" customHeight="1" x14ac:dyDescent="0.2">
      <c r="B5" s="3"/>
      <c r="C5" s="4"/>
      <c r="D5" s="4"/>
      <c r="E5" s="4"/>
      <c r="F5" s="4"/>
      <c r="G5" s="5"/>
      <c r="H5" s="6"/>
    </row>
    <row r="6" spans="2:8" ht="13.5" customHeight="1" x14ac:dyDescent="0.2">
      <c r="B6" s="7"/>
      <c r="G6" s="8"/>
      <c r="H6" s="9"/>
    </row>
    <row r="7" spans="2:8" ht="15" customHeight="1" x14ac:dyDescent="0.2">
      <c r="B7" s="508"/>
      <c r="C7" s="509"/>
      <c r="D7" s="509"/>
      <c r="E7" s="509"/>
      <c r="F7" s="509"/>
      <c r="G7" s="10"/>
      <c r="H7" s="6"/>
    </row>
    <row r="8" spans="2:8" ht="15" customHeight="1" x14ac:dyDescent="0.2">
      <c r="B8" s="508"/>
      <c r="C8" s="510"/>
      <c r="D8" s="510"/>
      <c r="E8" s="510"/>
      <c r="F8" s="510"/>
      <c r="G8" s="11"/>
      <c r="H8" s="9"/>
    </row>
    <row r="9" spans="2:8" ht="15" customHeight="1" x14ac:dyDescent="0.2">
      <c r="B9" s="12"/>
      <c r="C9" s="511"/>
      <c r="D9" s="511"/>
      <c r="E9" s="511"/>
      <c r="F9" s="511"/>
      <c r="G9" s="11"/>
      <c r="H9" s="9"/>
    </row>
    <row r="10" spans="2:8" ht="15" customHeight="1" x14ac:dyDescent="0.2">
      <c r="B10" s="7"/>
      <c r="C10" s="511"/>
      <c r="D10" s="511"/>
      <c r="E10" s="511"/>
      <c r="F10" s="511"/>
      <c r="G10" s="11"/>
      <c r="H10" s="9"/>
    </row>
    <row r="11" spans="2:8" ht="15" customHeight="1" x14ac:dyDescent="0.2">
      <c r="B11" s="7"/>
      <c r="C11" s="511"/>
      <c r="D11" s="511"/>
      <c r="E11" s="511"/>
      <c r="F11" s="511"/>
      <c r="G11" s="11"/>
      <c r="H11" s="9"/>
    </row>
    <row r="12" spans="2:8" ht="15" customHeight="1" x14ac:dyDescent="0.2">
      <c r="B12" s="7"/>
      <c r="C12" s="13"/>
      <c r="D12" s="14"/>
      <c r="E12" s="14"/>
      <c r="F12" s="15"/>
      <c r="G12" s="16"/>
      <c r="H12" s="9"/>
    </row>
    <row r="13" spans="2:8" ht="15" customHeight="1" x14ac:dyDescent="0.2">
      <c r="B13" s="17"/>
      <c r="C13" s="512"/>
      <c r="D13" s="512"/>
      <c r="E13" s="512"/>
      <c r="F13" s="512"/>
      <c r="G13" s="18"/>
      <c r="H13" s="19"/>
    </row>
    <row r="14" spans="2:8" ht="15" customHeight="1" x14ac:dyDescent="0.2">
      <c r="B14" s="513"/>
      <c r="C14" s="514"/>
      <c r="D14" s="514"/>
      <c r="E14" s="514"/>
      <c r="F14" s="514"/>
      <c r="G14" s="20"/>
      <c r="H14" s="9"/>
    </row>
    <row r="15" spans="2:8" ht="15" customHeight="1" x14ac:dyDescent="0.2">
      <c r="B15" s="513"/>
      <c r="C15" s="511"/>
      <c r="D15" s="511"/>
      <c r="E15" s="511"/>
      <c r="F15" s="511"/>
      <c r="G15" s="21"/>
      <c r="H15" s="9"/>
    </row>
    <row r="16" spans="2:8" ht="15" customHeight="1" x14ac:dyDescent="0.2">
      <c r="B16" s="7"/>
      <c r="C16" s="511"/>
      <c r="D16" s="511"/>
      <c r="E16" s="511"/>
      <c r="F16" s="511"/>
      <c r="G16" s="21"/>
      <c r="H16" s="9"/>
    </row>
    <row r="17" spans="2:8" ht="15" customHeight="1" x14ac:dyDescent="0.2">
      <c r="B17" s="17"/>
      <c r="C17" s="515"/>
      <c r="D17" s="515"/>
      <c r="E17" s="515"/>
      <c r="F17" s="515"/>
      <c r="G17" s="22"/>
      <c r="H17" s="19"/>
    </row>
    <row r="18" spans="2:8" ht="15" customHeight="1" x14ac:dyDescent="0.2">
      <c r="B18" s="516"/>
      <c r="C18" s="517"/>
      <c r="D18" s="517"/>
      <c r="E18" s="517"/>
      <c r="F18" s="517"/>
      <c r="G18" s="23"/>
      <c r="H18" s="24"/>
    </row>
    <row r="19" spans="2:8" ht="15" customHeight="1" x14ac:dyDescent="0.2">
      <c r="B19" s="516"/>
      <c r="C19" s="515"/>
      <c r="D19" s="515"/>
      <c r="E19" s="515"/>
      <c r="F19" s="515"/>
      <c r="G19" s="25"/>
      <c r="H19" s="19"/>
    </row>
    <row r="20" spans="2:8" ht="8.25" customHeight="1" x14ac:dyDescent="0.2">
      <c r="B20" s="518"/>
      <c r="C20" s="510"/>
      <c r="D20" s="510"/>
      <c r="E20" s="510"/>
      <c r="F20" s="510"/>
      <c r="G20" s="519"/>
      <c r="H20" s="520"/>
    </row>
    <row r="21" spans="2:8" ht="8.25" customHeight="1" x14ac:dyDescent="0.2">
      <c r="B21" s="518"/>
      <c r="C21" s="510"/>
      <c r="D21" s="510"/>
      <c r="E21" s="510"/>
      <c r="F21" s="510"/>
      <c r="G21" s="519"/>
      <c r="H21" s="520"/>
    </row>
    <row r="22" spans="2:8" ht="15" customHeight="1" x14ac:dyDescent="0.2">
      <c r="B22" s="27"/>
      <c r="C22" s="521"/>
      <c r="D22" s="521"/>
      <c r="E22" s="521"/>
      <c r="F22" s="521"/>
      <c r="G22" s="16"/>
      <c r="H22" s="26"/>
    </row>
    <row r="23" spans="2:8" ht="15" customHeight="1" x14ac:dyDescent="0.2">
      <c r="B23" s="27"/>
      <c r="C23" s="28"/>
      <c r="D23" s="29"/>
      <c r="E23" s="29"/>
      <c r="F23" s="29"/>
      <c r="G23" s="16"/>
      <c r="H23" s="26"/>
    </row>
    <row r="24" spans="2:8" ht="15" customHeight="1" x14ac:dyDescent="0.2">
      <c r="B24" s="17"/>
      <c r="C24" s="524"/>
      <c r="D24" s="524"/>
      <c r="E24" s="524"/>
      <c r="F24" s="30"/>
      <c r="G24" s="31"/>
      <c r="H24" s="19"/>
    </row>
    <row r="25" spans="2:8" ht="15" customHeight="1" x14ac:dyDescent="0.2">
      <c r="B25" s="32"/>
      <c r="C25" s="514"/>
      <c r="D25" s="514"/>
      <c r="E25" s="514"/>
      <c r="F25" s="514"/>
      <c r="G25" s="33"/>
      <c r="H25" s="34"/>
    </row>
    <row r="26" spans="2:8" ht="15" customHeight="1" x14ac:dyDescent="0.2">
      <c r="B26" s="35"/>
      <c r="C26" s="515"/>
      <c r="D26" s="515"/>
      <c r="E26" s="515"/>
      <c r="F26" s="515"/>
      <c r="G26" s="25"/>
      <c r="H26" s="19"/>
    </row>
    <row r="27" spans="2:8" ht="17.25" customHeight="1" x14ac:dyDescent="0.25">
      <c r="B27" s="525"/>
      <c r="C27" s="525"/>
      <c r="D27" s="525"/>
      <c r="E27" s="525"/>
      <c r="F27" s="525"/>
      <c r="G27" s="36"/>
      <c r="H27" s="37"/>
    </row>
    <row r="28" spans="2:8" ht="17.25" customHeight="1" x14ac:dyDescent="0.25">
      <c r="B28" s="525"/>
      <c r="C28" s="525"/>
      <c r="D28" s="525"/>
      <c r="E28" s="525"/>
      <c r="F28" s="525"/>
      <c r="G28" s="38"/>
      <c r="H28" s="37"/>
    </row>
    <row r="29" spans="2:8" ht="17.25" customHeight="1" x14ac:dyDescent="0.25">
      <c r="B29" s="522"/>
      <c r="C29" s="522"/>
      <c r="D29" s="522"/>
      <c r="E29" s="522"/>
      <c r="F29" s="522"/>
      <c r="G29" s="39"/>
      <c r="H29" s="40"/>
    </row>
    <row r="30" spans="2:8" ht="22.5" customHeight="1" x14ac:dyDescent="0.25">
      <c r="B30" s="523"/>
      <c r="C30" s="523"/>
      <c r="D30" s="523"/>
      <c r="E30" s="523"/>
      <c r="F30" s="523"/>
      <c r="G30" s="41"/>
      <c r="H30" s="42"/>
    </row>
  </sheetData>
  <mergeCells count="29">
    <mergeCell ref="B29:F29"/>
    <mergeCell ref="B30:F30"/>
    <mergeCell ref="C24:E24"/>
    <mergeCell ref="C25:F25"/>
    <mergeCell ref="C26:F26"/>
    <mergeCell ref="B27:F27"/>
    <mergeCell ref="B28:F28"/>
    <mergeCell ref="B20:B21"/>
    <mergeCell ref="C20:F21"/>
    <mergeCell ref="G20:G21"/>
    <mergeCell ref="H20:H21"/>
    <mergeCell ref="C22:F22"/>
    <mergeCell ref="C16:F16"/>
    <mergeCell ref="C17:F17"/>
    <mergeCell ref="B18:B19"/>
    <mergeCell ref="C18:F18"/>
    <mergeCell ref="C19:F19"/>
    <mergeCell ref="C9:F9"/>
    <mergeCell ref="C10:F10"/>
    <mergeCell ref="C11:F11"/>
    <mergeCell ref="C13:F13"/>
    <mergeCell ref="B14:B15"/>
    <mergeCell ref="C14:F14"/>
    <mergeCell ref="C15:F15"/>
    <mergeCell ref="B2:H2"/>
    <mergeCell ref="B3:H3"/>
    <mergeCell ref="B7:B8"/>
    <mergeCell ref="C7:F7"/>
    <mergeCell ref="C8:F8"/>
  </mergeCells>
  <printOptions horizontalCentered="1"/>
  <pageMargins left="0.59027777777777801" right="0.59027777777777801" top="0.59027777777777801" bottom="0.39374999999999999" header="0.51180555555555496" footer="0.51180555555555496"/>
  <pageSetup paperSize="9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W45"/>
  <sheetViews>
    <sheetView zoomScaleNormal="100" workbookViewId="0">
      <selection activeCell="D10" sqref="D10"/>
    </sheetView>
  </sheetViews>
  <sheetFormatPr defaultColWidth="9.140625" defaultRowHeight="12.75" x14ac:dyDescent="0.2"/>
  <cols>
    <col min="1" max="1" width="4.42578125" style="1" customWidth="1"/>
    <col min="2" max="2" width="13" style="1" customWidth="1"/>
    <col min="3" max="3" width="4" style="1" customWidth="1"/>
    <col min="4" max="4" width="11.42578125" style="1" customWidth="1"/>
    <col min="5" max="5" width="8.85546875" style="1" customWidth="1"/>
    <col min="6" max="6" width="20.42578125" style="1" customWidth="1"/>
    <col min="7" max="9" width="10.28515625" style="1" customWidth="1"/>
    <col min="10" max="10" width="0.5703125" style="1" customWidth="1"/>
    <col min="11" max="11" width="10.42578125" style="1" customWidth="1"/>
    <col min="12" max="257" width="9.140625" style="1"/>
  </cols>
  <sheetData>
    <row r="1" spans="1:20" ht="16.5" customHeight="1" x14ac:dyDescent="0.2">
      <c r="A1"/>
      <c r="G1" s="2"/>
    </row>
    <row r="2" spans="1:20" ht="6.75" customHeight="1" x14ac:dyDescent="0.2"/>
    <row r="3" spans="1:20" ht="26.25" x14ac:dyDescent="0.4">
      <c r="B3" s="506"/>
      <c r="C3" s="506"/>
      <c r="D3" s="506"/>
      <c r="E3" s="506"/>
      <c r="F3" s="506"/>
      <c r="G3" s="506"/>
      <c r="H3" s="506"/>
    </row>
    <row r="4" spans="1:20" ht="20.25" x14ac:dyDescent="0.3">
      <c r="B4" s="507"/>
      <c r="C4" s="507"/>
      <c r="D4" s="507"/>
      <c r="E4" s="507"/>
      <c r="F4" s="507"/>
      <c r="G4" s="507"/>
      <c r="H4" s="507"/>
    </row>
    <row r="6" spans="1:20" x14ac:dyDescent="0.2">
      <c r="B6" s="3"/>
      <c r="C6" s="4"/>
      <c r="D6" s="4"/>
      <c r="E6" s="4"/>
      <c r="F6" s="4"/>
      <c r="G6" s="5"/>
      <c r="H6" s="43"/>
      <c r="I6" s="526"/>
    </row>
    <row r="7" spans="1:20" x14ac:dyDescent="0.2">
      <c r="B7" s="44"/>
      <c r="C7" s="45"/>
      <c r="D7" s="45"/>
      <c r="E7" s="45"/>
      <c r="F7" s="45"/>
      <c r="G7" s="46"/>
      <c r="H7" s="47"/>
      <c r="I7" s="526"/>
    </row>
    <row r="8" spans="1:20" ht="14.25" customHeight="1" x14ac:dyDescent="0.2">
      <c r="B8" s="48"/>
      <c r="C8" s="527"/>
      <c r="D8" s="527"/>
      <c r="E8" s="527"/>
      <c r="F8" s="527"/>
      <c r="G8" s="49"/>
      <c r="H8" s="34"/>
      <c r="I8" s="33"/>
    </row>
    <row r="9" spans="1:20" ht="12.75" customHeight="1" x14ac:dyDescent="0.2">
      <c r="B9" s="50"/>
      <c r="C9" s="528"/>
      <c r="D9" s="528"/>
      <c r="E9" s="51"/>
      <c r="F9" s="52"/>
      <c r="G9" s="53"/>
      <c r="H9" s="54"/>
      <c r="I9" s="33"/>
    </row>
    <row r="10" spans="1:20" x14ac:dyDescent="0.2">
      <c r="B10" s="7"/>
      <c r="C10" s="55"/>
      <c r="D10" s="56"/>
      <c r="E10" s="51"/>
      <c r="F10" s="57"/>
      <c r="G10" s="8"/>
      <c r="H10" s="54"/>
      <c r="I10" s="33"/>
    </row>
    <row r="11" spans="1:20" x14ac:dyDescent="0.2">
      <c r="B11" s="7"/>
      <c r="C11" s="58"/>
      <c r="D11" s="59"/>
      <c r="E11" s="58"/>
      <c r="F11" s="60"/>
      <c r="G11" s="61"/>
      <c r="H11" s="54"/>
      <c r="I11" s="33"/>
    </row>
    <row r="12" spans="1:20" x14ac:dyDescent="0.2">
      <c r="B12" s="7"/>
      <c r="C12" s="62"/>
      <c r="D12" s="63"/>
      <c r="E12" s="51"/>
      <c r="F12" s="57"/>
      <c r="G12" s="61"/>
      <c r="H12" s="54"/>
      <c r="I12" s="33"/>
    </row>
    <row r="13" spans="1:20" x14ac:dyDescent="0.2">
      <c r="B13" s="7"/>
      <c r="C13" s="62"/>
      <c r="D13" s="63"/>
      <c r="E13" s="64"/>
      <c r="F13" s="64"/>
      <c r="G13" s="53"/>
      <c r="H13" s="54"/>
      <c r="I13" s="33"/>
    </row>
    <row r="14" spans="1:20" x14ac:dyDescent="0.2">
      <c r="B14" s="7"/>
      <c r="C14" s="62"/>
      <c r="D14" s="63"/>
      <c r="E14" s="65"/>
      <c r="F14" s="65"/>
      <c r="G14" s="53"/>
      <c r="H14" s="54"/>
      <c r="I14" s="33"/>
    </row>
    <row r="15" spans="1:20" ht="12.75" customHeight="1" x14ac:dyDescent="0.4">
      <c r="B15" s="7"/>
      <c r="C15" s="62"/>
      <c r="D15" s="63"/>
      <c r="E15" s="65"/>
      <c r="F15" s="65"/>
      <c r="G15" s="53"/>
      <c r="H15" s="54"/>
      <c r="I15" s="33"/>
      <c r="L15" s="529"/>
      <c r="M15" s="529"/>
      <c r="N15" s="529"/>
      <c r="O15" s="529"/>
      <c r="P15" s="529"/>
      <c r="Q15" s="529"/>
      <c r="R15" s="529"/>
      <c r="S15" s="529"/>
      <c r="T15" s="529"/>
    </row>
    <row r="16" spans="1:20" ht="12.75" customHeight="1" x14ac:dyDescent="0.3">
      <c r="B16" s="7"/>
      <c r="C16" s="62"/>
      <c r="D16" s="63"/>
      <c r="E16" s="65"/>
      <c r="F16" s="65"/>
      <c r="G16" s="53"/>
      <c r="H16" s="54"/>
      <c r="I16" s="33"/>
      <c r="L16" s="507"/>
      <c r="M16" s="507"/>
      <c r="N16" s="507"/>
      <c r="O16" s="507"/>
      <c r="P16" s="507"/>
      <c r="Q16" s="507"/>
      <c r="R16" s="507"/>
      <c r="S16" s="507"/>
    </row>
    <row r="17" spans="2:9" x14ac:dyDescent="0.2">
      <c r="B17" s="7"/>
      <c r="C17" s="62"/>
      <c r="D17" s="63"/>
      <c r="E17" s="65"/>
      <c r="F17" s="65"/>
      <c r="G17" s="53"/>
      <c r="H17" s="54"/>
      <c r="I17" s="33"/>
    </row>
    <row r="18" spans="2:9" x14ac:dyDescent="0.2">
      <c r="B18" s="7"/>
      <c r="C18" s="62"/>
      <c r="D18" s="63"/>
      <c r="E18" s="66"/>
      <c r="F18" s="66"/>
      <c r="G18" s="67"/>
      <c r="H18" s="54"/>
      <c r="I18" s="33"/>
    </row>
    <row r="19" spans="2:9" x14ac:dyDescent="0.2">
      <c r="B19" s="7"/>
      <c r="C19" s="62"/>
      <c r="D19" s="63"/>
      <c r="E19" s="58"/>
      <c r="F19" s="59"/>
      <c r="G19" s="67"/>
      <c r="H19" s="54"/>
      <c r="I19" s="33"/>
    </row>
    <row r="20" spans="2:9" x14ac:dyDescent="0.2">
      <c r="B20" s="7"/>
      <c r="C20" s="55"/>
      <c r="D20" s="63"/>
      <c r="E20" s="55"/>
      <c r="F20" s="56"/>
      <c r="G20" s="68"/>
      <c r="H20" s="54"/>
      <c r="I20" s="33"/>
    </row>
    <row r="21" spans="2:9" x14ac:dyDescent="0.2">
      <c r="B21" s="7"/>
      <c r="C21" s="58"/>
      <c r="D21" s="58"/>
      <c r="E21" s="63"/>
      <c r="F21" s="69"/>
      <c r="G21" s="70"/>
      <c r="H21" s="34"/>
      <c r="I21" s="33"/>
    </row>
    <row r="22" spans="2:9" ht="15.75" x14ac:dyDescent="0.25">
      <c r="B22" s="17"/>
      <c r="C22" s="71"/>
      <c r="D22" s="72"/>
      <c r="E22" s="72"/>
      <c r="F22" s="73"/>
      <c r="G22" s="74"/>
      <c r="H22" s="75"/>
      <c r="I22" s="33"/>
    </row>
    <row r="23" spans="2:9" x14ac:dyDescent="0.2">
      <c r="B23" s="518"/>
      <c r="C23" s="530"/>
      <c r="D23" s="530"/>
      <c r="E23" s="530"/>
      <c r="F23" s="530"/>
      <c r="G23" s="519"/>
      <c r="H23" s="531"/>
      <c r="I23" s="532"/>
    </row>
    <row r="24" spans="2:9" ht="3" customHeight="1" x14ac:dyDescent="0.2">
      <c r="B24" s="518"/>
      <c r="C24" s="530"/>
      <c r="D24" s="530"/>
      <c r="E24" s="530"/>
      <c r="F24" s="530"/>
      <c r="G24" s="519"/>
      <c r="H24" s="531"/>
      <c r="I24" s="532"/>
    </row>
    <row r="25" spans="2:9" s="77" customFormat="1" x14ac:dyDescent="0.2">
      <c r="B25" s="27"/>
      <c r="C25" s="78"/>
      <c r="D25" s="79"/>
      <c r="E25" s="80"/>
      <c r="F25" s="80"/>
      <c r="G25" s="81"/>
      <c r="H25" s="82"/>
      <c r="I25" s="76"/>
    </row>
    <row r="26" spans="2:9" s="77" customFormat="1" x14ac:dyDescent="0.2">
      <c r="B26" s="83"/>
      <c r="C26" s="84"/>
      <c r="D26" s="85"/>
      <c r="E26" s="80"/>
      <c r="F26" s="80"/>
      <c r="G26" s="81"/>
      <c r="H26" s="82"/>
      <c r="I26" s="76"/>
    </row>
    <row r="27" spans="2:9" s="77" customFormat="1" ht="14.25" customHeight="1" x14ac:dyDescent="0.2">
      <c r="B27" s="83"/>
      <c r="C27" s="84"/>
      <c r="D27" s="85"/>
      <c r="E27" s="80"/>
      <c r="F27" s="80"/>
      <c r="G27" s="81"/>
      <c r="H27" s="82"/>
      <c r="I27" s="76"/>
    </row>
    <row r="28" spans="2:9" s="77" customFormat="1" ht="14.25" customHeight="1" x14ac:dyDescent="0.2">
      <c r="B28" s="83"/>
      <c r="C28" s="86"/>
      <c r="D28" s="87"/>
      <c r="E28" s="80"/>
      <c r="F28" s="80"/>
      <c r="G28" s="81"/>
      <c r="H28" s="82"/>
      <c r="I28" s="76"/>
    </row>
    <row r="29" spans="2:9" s="77" customFormat="1" ht="14.25" customHeight="1" x14ac:dyDescent="0.2">
      <c r="B29" s="83"/>
      <c r="C29" s="84"/>
      <c r="E29" s="88"/>
      <c r="F29" s="88"/>
      <c r="G29" s="89"/>
      <c r="H29" s="82"/>
      <c r="I29" s="76"/>
    </row>
    <row r="30" spans="2:9" s="77" customFormat="1" ht="16.5" customHeight="1" x14ac:dyDescent="0.25">
      <c r="B30" s="90"/>
      <c r="C30" s="91"/>
      <c r="D30" s="92"/>
      <c r="E30" s="92"/>
      <c r="F30" s="92"/>
      <c r="G30" s="93"/>
      <c r="H30" s="75"/>
      <c r="I30" s="76"/>
    </row>
    <row r="31" spans="2:9" ht="12.75" customHeight="1" x14ac:dyDescent="0.2">
      <c r="B31" s="32"/>
      <c r="C31" s="510"/>
      <c r="D31" s="510"/>
      <c r="E31" s="510"/>
      <c r="F31" s="510"/>
      <c r="G31" s="20"/>
      <c r="H31" s="34"/>
      <c r="I31" s="33"/>
    </row>
    <row r="32" spans="2:9" ht="15.75" x14ac:dyDescent="0.25">
      <c r="B32" s="94"/>
      <c r="C32" s="533"/>
      <c r="D32" s="533"/>
      <c r="E32" s="533"/>
      <c r="F32" s="533"/>
      <c r="G32" s="95"/>
      <c r="H32" s="40"/>
      <c r="I32" s="33"/>
    </row>
    <row r="33" spans="2:10" ht="18" x14ac:dyDescent="0.25">
      <c r="B33" s="534"/>
      <c r="C33" s="534"/>
      <c r="D33" s="534"/>
      <c r="E33" s="534"/>
      <c r="F33" s="534"/>
      <c r="G33" s="534"/>
      <c r="H33" s="96"/>
      <c r="I33" s="33"/>
    </row>
    <row r="34" spans="2:10" ht="16.5" customHeight="1" x14ac:dyDescent="0.2">
      <c r="B34" s="535"/>
      <c r="C34" s="535"/>
      <c r="D34" s="535"/>
      <c r="E34" s="535"/>
      <c r="F34" s="535"/>
      <c r="G34" s="535"/>
      <c r="H34" s="97"/>
      <c r="I34" s="98"/>
      <c r="J34" s="63"/>
    </row>
    <row r="35" spans="2:10" ht="16.5" customHeight="1" x14ac:dyDescent="0.2">
      <c r="B35" s="536"/>
      <c r="C35" s="536"/>
      <c r="D35" s="536"/>
      <c r="E35" s="536"/>
      <c r="F35" s="536"/>
      <c r="G35" s="536"/>
      <c r="H35" s="99"/>
      <c r="I35" s="98"/>
      <c r="J35" s="63"/>
    </row>
    <row r="36" spans="2:10" ht="17.25" customHeight="1" x14ac:dyDescent="0.2">
      <c r="B36" s="539"/>
      <c r="C36" s="539"/>
      <c r="D36" s="539"/>
      <c r="E36" s="539"/>
      <c r="F36" s="539"/>
      <c r="G36" s="539"/>
      <c r="H36" s="97"/>
      <c r="I36" s="98"/>
      <c r="J36" s="63"/>
    </row>
    <row r="37" spans="2:10" ht="16.5" customHeight="1" x14ac:dyDescent="0.2">
      <c r="B37" s="540"/>
      <c r="C37" s="540"/>
      <c r="D37" s="540"/>
      <c r="E37" s="540"/>
      <c r="F37" s="540"/>
      <c r="G37" s="540"/>
      <c r="H37" s="100"/>
      <c r="I37" s="98"/>
      <c r="J37" s="63"/>
    </row>
    <row r="38" spans="2:10" ht="21.75" customHeight="1" x14ac:dyDescent="0.25">
      <c r="B38" s="541"/>
      <c r="C38" s="541"/>
      <c r="D38" s="541"/>
      <c r="E38" s="541"/>
      <c r="F38" s="541"/>
      <c r="G38" s="541"/>
      <c r="H38" s="101"/>
      <c r="I38" s="102"/>
      <c r="J38" s="63"/>
    </row>
    <row r="41" spans="2:10" x14ac:dyDescent="0.2">
      <c r="B41" s="537"/>
      <c r="C41" s="537"/>
      <c r="D41" s="537"/>
      <c r="E41" s="537"/>
      <c r="G41" s="538"/>
      <c r="H41" s="538"/>
    </row>
    <row r="42" spans="2:10" x14ac:dyDescent="0.2">
      <c r="B42" s="537"/>
      <c r="C42" s="537"/>
      <c r="D42" s="537"/>
      <c r="E42" s="537"/>
    </row>
    <row r="44" spans="2:10" x14ac:dyDescent="0.2">
      <c r="B44" s="537"/>
      <c r="C44" s="537"/>
      <c r="D44" s="537"/>
      <c r="E44" s="537"/>
      <c r="G44" s="538"/>
      <c r="H44" s="538"/>
    </row>
    <row r="45" spans="2:10" x14ac:dyDescent="0.2">
      <c r="B45" s="537"/>
      <c r="C45" s="537"/>
      <c r="D45" s="537"/>
      <c r="E45" s="537"/>
    </row>
  </sheetData>
  <mergeCells count="26">
    <mergeCell ref="B42:E42"/>
    <mergeCell ref="B44:E44"/>
    <mergeCell ref="G44:H44"/>
    <mergeCell ref="B45:E45"/>
    <mergeCell ref="B36:G36"/>
    <mergeCell ref="B37:G37"/>
    <mergeCell ref="B38:G38"/>
    <mergeCell ref="B41:E41"/>
    <mergeCell ref="G41:H41"/>
    <mergeCell ref="C31:F31"/>
    <mergeCell ref="C32:F32"/>
    <mergeCell ref="B33:G33"/>
    <mergeCell ref="B34:G34"/>
    <mergeCell ref="B35:G35"/>
    <mergeCell ref="L15:T15"/>
    <mergeCell ref="L16:S16"/>
    <mergeCell ref="B23:B24"/>
    <mergeCell ref="C23:F24"/>
    <mergeCell ref="G23:G24"/>
    <mergeCell ref="H23:H24"/>
    <mergeCell ref="I23:I24"/>
    <mergeCell ref="B3:H3"/>
    <mergeCell ref="B4:H4"/>
    <mergeCell ref="I6:I7"/>
    <mergeCell ref="C8:F8"/>
    <mergeCell ref="C9:D9"/>
  </mergeCells>
  <printOptions horizontalCentered="1"/>
  <pageMargins left="0.39374999999999999" right="0.39374999999999999" top="0.78749999999999998" bottom="0.78749999999999998" header="0.51180555555555496" footer="0.51180555555555496"/>
  <pageSetup paperSize="9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I398"/>
  <sheetViews>
    <sheetView tabSelected="1" view="pageBreakPreview" zoomScale="73" zoomScaleNormal="73" zoomScaleSheetLayoutView="73" zoomScalePageLayoutView="62" workbookViewId="0">
      <selection activeCell="T340" sqref="T340"/>
    </sheetView>
  </sheetViews>
  <sheetFormatPr defaultColWidth="9.140625" defaultRowHeight="15" x14ac:dyDescent="0.2"/>
  <cols>
    <col min="1" max="1" width="7.7109375" style="1" customWidth="1"/>
    <col min="2" max="2" width="6.7109375" style="1" customWidth="1"/>
    <col min="3" max="3" width="66.28515625" style="1" customWidth="1"/>
    <col min="4" max="4" width="9.28515625" style="1" hidden="1" customWidth="1"/>
    <col min="5" max="5" width="9.85546875" style="1" hidden="1" customWidth="1"/>
    <col min="6" max="6" width="9.140625" style="1" hidden="1"/>
    <col min="7" max="15" width="12.5703125" style="103" customWidth="1"/>
    <col min="16" max="16" width="17.85546875" style="103" customWidth="1"/>
    <col min="17" max="17" width="31.5703125" customWidth="1"/>
    <col min="18" max="18" width="15" customWidth="1"/>
    <col min="19" max="19" width="13.5703125" style="1" customWidth="1"/>
    <col min="20" max="257" width="9.140625" style="1"/>
  </cols>
  <sheetData>
    <row r="1" spans="1:269" ht="15" customHeight="1" x14ac:dyDescent="0.2"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542"/>
      <c r="S1" s="542"/>
      <c r="T1" s="542"/>
      <c r="U1" s="542"/>
      <c r="V1" s="542"/>
      <c r="W1" s="542"/>
      <c r="X1" s="542"/>
      <c r="Y1" s="542"/>
      <c r="Z1" s="542"/>
      <c r="AA1" s="542"/>
      <c r="AB1" s="542"/>
      <c r="AC1" s="542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</row>
    <row r="2" spans="1:269" ht="79.5" customHeight="1" thickBot="1" x14ac:dyDescent="0.25">
      <c r="A2" s="559" t="s">
        <v>318</v>
      </c>
      <c r="B2" s="559"/>
      <c r="C2" s="559"/>
      <c r="D2" s="559"/>
      <c r="E2" s="559"/>
      <c r="F2" s="559"/>
      <c r="G2" s="559"/>
      <c r="H2" s="559"/>
      <c r="I2" s="559"/>
      <c r="J2" s="559"/>
      <c r="K2" s="104"/>
      <c r="L2" s="104"/>
      <c r="M2" s="104"/>
      <c r="N2" s="104"/>
      <c r="O2" s="104"/>
      <c r="P2" s="105"/>
      <c r="Q2" s="560" t="s">
        <v>1</v>
      </c>
      <c r="R2" s="1"/>
    </row>
    <row r="3" spans="1:269" ht="19.5" customHeight="1" thickBot="1" x14ac:dyDescent="0.25">
      <c r="A3" s="543"/>
      <c r="B3" s="544"/>
      <c r="C3" s="544"/>
      <c r="D3" s="106"/>
      <c r="E3" s="106"/>
      <c r="F3" s="106"/>
      <c r="G3" s="555" t="s">
        <v>269</v>
      </c>
      <c r="H3" s="556" t="s">
        <v>270</v>
      </c>
      <c r="I3" s="557" t="s">
        <v>271</v>
      </c>
      <c r="J3" s="547" t="s">
        <v>284</v>
      </c>
      <c r="K3" s="549" t="s">
        <v>285</v>
      </c>
      <c r="L3" s="551" t="s">
        <v>286</v>
      </c>
      <c r="M3" s="547" t="s">
        <v>315</v>
      </c>
      <c r="N3" s="549" t="s">
        <v>316</v>
      </c>
      <c r="O3" s="551" t="s">
        <v>317</v>
      </c>
      <c r="P3" s="545" t="s">
        <v>314</v>
      </c>
      <c r="Q3" s="546" t="s">
        <v>2</v>
      </c>
      <c r="R3" s="1"/>
    </row>
    <row r="4" spans="1:269" ht="41.25" customHeight="1" thickBot="1" x14ac:dyDescent="0.25">
      <c r="A4" s="543"/>
      <c r="B4" s="544"/>
      <c r="C4" s="544"/>
      <c r="D4" s="107"/>
      <c r="E4" s="107"/>
      <c r="F4" s="107"/>
      <c r="G4" s="555"/>
      <c r="H4" s="556"/>
      <c r="I4" s="558"/>
      <c r="J4" s="548"/>
      <c r="K4" s="550"/>
      <c r="L4" s="552"/>
      <c r="M4" s="548"/>
      <c r="N4" s="550"/>
      <c r="O4" s="552"/>
      <c r="P4" s="545"/>
      <c r="Q4" s="546"/>
      <c r="R4" s="1"/>
    </row>
    <row r="5" spans="1:269" ht="21.75" customHeight="1" x14ac:dyDescent="0.2">
      <c r="A5" s="108"/>
      <c r="B5" s="109"/>
      <c r="C5" s="110" t="s">
        <v>3</v>
      </c>
      <c r="D5" s="111"/>
      <c r="E5" s="111"/>
      <c r="F5" s="112"/>
      <c r="G5" s="421"/>
      <c r="H5" s="113"/>
      <c r="I5" s="421"/>
      <c r="J5" s="442"/>
      <c r="K5" s="113"/>
      <c r="L5" s="114"/>
      <c r="M5" s="421"/>
      <c r="N5" s="113"/>
      <c r="O5" s="421"/>
      <c r="P5" s="427"/>
      <c r="Q5" s="115"/>
      <c r="R5" s="1"/>
    </row>
    <row r="6" spans="1:269" ht="21.75" customHeight="1" x14ac:dyDescent="0.2">
      <c r="A6" s="116" t="s">
        <v>4</v>
      </c>
      <c r="B6" s="117" t="s">
        <v>5</v>
      </c>
      <c r="C6" s="118" t="s">
        <v>6</v>
      </c>
      <c r="D6" s="119"/>
      <c r="E6" s="119"/>
      <c r="F6" s="120"/>
      <c r="G6" s="422">
        <v>0</v>
      </c>
      <c r="H6" s="121">
        <v>30</v>
      </c>
      <c r="I6" s="422">
        <v>30</v>
      </c>
      <c r="J6" s="443"/>
      <c r="K6" s="121"/>
      <c r="L6" s="122"/>
      <c r="M6" s="422"/>
      <c r="N6" s="121"/>
      <c r="O6" s="422"/>
      <c r="P6" s="428"/>
      <c r="Q6" s="123" t="s">
        <v>7</v>
      </c>
      <c r="R6" s="1"/>
    </row>
    <row r="7" spans="1:269" ht="21.75" customHeight="1" x14ac:dyDescent="0.2">
      <c r="A7" s="124" t="s">
        <v>4</v>
      </c>
      <c r="B7" s="125" t="s">
        <v>8</v>
      </c>
      <c r="C7" s="126" t="s">
        <v>9</v>
      </c>
      <c r="D7" s="127"/>
      <c r="E7" s="127"/>
      <c r="F7" s="128"/>
      <c r="G7" s="423">
        <v>100</v>
      </c>
      <c r="H7" s="130">
        <v>104.7</v>
      </c>
      <c r="I7" s="423">
        <v>104.7</v>
      </c>
      <c r="J7" s="444"/>
      <c r="K7" s="130"/>
      <c r="L7" s="131"/>
      <c r="M7" s="423"/>
      <c r="N7" s="130"/>
      <c r="O7" s="423"/>
      <c r="P7" s="129"/>
      <c r="Q7" s="132" t="s">
        <v>10</v>
      </c>
      <c r="R7" s="1"/>
    </row>
    <row r="8" spans="1:269" ht="21.75" customHeight="1" thickBot="1" x14ac:dyDescent="0.25">
      <c r="A8" s="133" t="s">
        <v>4</v>
      </c>
      <c r="B8" s="134"/>
      <c r="C8" s="135" t="s">
        <v>3</v>
      </c>
      <c r="D8" s="136"/>
      <c r="E8" s="136"/>
      <c r="F8" s="136"/>
      <c r="G8" s="139">
        <f t="shared" ref="G8:P8" si="0">SUM(G6:G7)</f>
        <v>100</v>
      </c>
      <c r="H8" s="137">
        <f t="shared" si="0"/>
        <v>134.69999999999999</v>
      </c>
      <c r="I8" s="139">
        <f t="shared" si="0"/>
        <v>134.69999999999999</v>
      </c>
      <c r="J8" s="445"/>
      <c r="K8" s="137"/>
      <c r="L8" s="138"/>
      <c r="M8" s="139"/>
      <c r="N8" s="137"/>
      <c r="O8" s="139"/>
      <c r="P8" s="429">
        <f t="shared" si="0"/>
        <v>0</v>
      </c>
      <c r="Q8" s="140"/>
      <c r="R8" s="1"/>
    </row>
    <row r="9" spans="1:269" ht="21.75" customHeight="1" thickBot="1" x14ac:dyDescent="0.25">
      <c r="A9" s="141"/>
      <c r="B9" s="141"/>
      <c r="C9" s="142"/>
      <c r="D9" s="136"/>
      <c r="E9" s="136"/>
      <c r="F9" s="136"/>
      <c r="G9" s="143"/>
      <c r="H9" s="143"/>
      <c r="I9" s="143"/>
      <c r="J9" s="143"/>
      <c r="K9" s="143"/>
      <c r="L9" s="143"/>
      <c r="M9" s="143"/>
      <c r="N9" s="143"/>
      <c r="O9" s="143"/>
      <c r="P9" s="144"/>
      <c r="Q9" s="136"/>
      <c r="R9" s="1"/>
    </row>
    <row r="10" spans="1:269" s="77" customFormat="1" ht="21.95" customHeight="1" x14ac:dyDescent="0.25">
      <c r="A10" s="145"/>
      <c r="B10" s="145"/>
      <c r="C10" s="145" t="s">
        <v>11</v>
      </c>
      <c r="D10" s="146"/>
      <c r="E10" s="146"/>
      <c r="F10" s="147"/>
      <c r="G10" s="148"/>
      <c r="H10" s="149"/>
      <c r="I10" s="150"/>
      <c r="J10" s="149"/>
      <c r="K10" s="151"/>
      <c r="L10" s="150"/>
      <c r="M10" s="149"/>
      <c r="N10" s="151"/>
      <c r="O10" s="149"/>
      <c r="P10" s="152"/>
      <c r="Q10" s="153"/>
    </row>
    <row r="11" spans="1:269" s="77" customFormat="1" ht="21.95" customHeight="1" x14ac:dyDescent="0.2">
      <c r="A11" s="154" t="s">
        <v>12</v>
      </c>
      <c r="B11" s="155" t="s">
        <v>13</v>
      </c>
      <c r="C11" s="155" t="s">
        <v>14</v>
      </c>
      <c r="D11" s="156"/>
      <c r="E11" s="156"/>
      <c r="F11" s="157"/>
      <c r="G11" s="158"/>
      <c r="H11" s="160"/>
      <c r="I11" s="161"/>
      <c r="J11" s="160"/>
      <c r="K11" s="159"/>
      <c r="L11" s="161"/>
      <c r="M11" s="160"/>
      <c r="N11" s="159"/>
      <c r="O11" s="160"/>
      <c r="P11" s="162"/>
      <c r="Q11" s="163"/>
    </row>
    <row r="12" spans="1:269" s="1" customFormat="1" ht="21.95" customHeight="1" x14ac:dyDescent="0.2">
      <c r="A12" s="164" t="s">
        <v>12</v>
      </c>
      <c r="B12" s="165" t="s">
        <v>15</v>
      </c>
      <c r="C12" s="155" t="s">
        <v>16</v>
      </c>
      <c r="D12" s="156"/>
      <c r="E12" s="156"/>
      <c r="F12" s="157"/>
      <c r="G12" s="158"/>
      <c r="H12" s="160"/>
      <c r="I12" s="161"/>
      <c r="J12" s="160"/>
      <c r="K12" s="159"/>
      <c r="L12" s="161"/>
      <c r="M12" s="160"/>
      <c r="N12" s="159"/>
      <c r="O12" s="160"/>
      <c r="P12" s="162"/>
      <c r="Q12" s="166"/>
      <c r="R12" s="77"/>
      <c r="S12" s="77"/>
    </row>
    <row r="13" spans="1:269" s="1" customFormat="1" ht="21.95" customHeight="1" x14ac:dyDescent="0.2">
      <c r="A13" s="164" t="s">
        <v>12</v>
      </c>
      <c r="B13" s="165" t="s">
        <v>39</v>
      </c>
      <c r="C13" s="165" t="s">
        <v>40</v>
      </c>
      <c r="D13" s="156"/>
      <c r="E13" s="156"/>
      <c r="F13" s="157"/>
      <c r="G13" s="158">
        <v>0</v>
      </c>
      <c r="H13" s="160">
        <v>2.8</v>
      </c>
      <c r="I13" s="161">
        <v>2.78</v>
      </c>
      <c r="J13" s="160"/>
      <c r="K13" s="159"/>
      <c r="L13" s="161"/>
      <c r="M13" s="160"/>
      <c r="N13" s="159">
        <v>7.7</v>
      </c>
      <c r="O13" s="160">
        <v>7.67</v>
      </c>
      <c r="P13" s="162"/>
      <c r="Q13" s="167"/>
      <c r="R13" s="77"/>
      <c r="S13" s="77"/>
    </row>
    <row r="14" spans="1:269" s="77" customFormat="1" ht="21.95" customHeight="1" thickBot="1" x14ac:dyDescent="0.3">
      <c r="A14" s="168" t="s">
        <v>12</v>
      </c>
      <c r="B14" s="169"/>
      <c r="C14" s="169" t="s">
        <v>11</v>
      </c>
      <c r="D14" s="170"/>
      <c r="E14" s="170"/>
      <c r="F14" s="170"/>
      <c r="G14" s="171">
        <f>SUM(G11:G13)</f>
        <v>0</v>
      </c>
      <c r="H14" s="173">
        <f>SUM(H11:H13)</f>
        <v>2.8</v>
      </c>
      <c r="I14" s="174">
        <f>SUM(I11:I13)</f>
        <v>2.78</v>
      </c>
      <c r="J14" s="173"/>
      <c r="K14" s="172"/>
      <c r="L14" s="174"/>
      <c r="M14" s="173"/>
      <c r="N14" s="172">
        <f>SUM(N11:N13)</f>
        <v>7.7</v>
      </c>
      <c r="O14" s="173">
        <f>SUM(O11:O13)</f>
        <v>7.67</v>
      </c>
      <c r="P14" s="175">
        <f>SUM(P11:P13)</f>
        <v>0</v>
      </c>
      <c r="Q14" s="176"/>
    </row>
    <row r="15" spans="1:269" s="77" customFormat="1" ht="25.5" customHeight="1" thickBot="1" x14ac:dyDescent="0.3">
      <c r="A15" s="177"/>
      <c r="B15" s="177"/>
      <c r="C15" s="177"/>
      <c r="D15" s="2"/>
      <c r="E15" s="2"/>
      <c r="F15" s="2"/>
      <c r="G15" s="178"/>
      <c r="H15" s="178"/>
      <c r="I15" s="178"/>
      <c r="J15" s="178"/>
      <c r="K15" s="178"/>
      <c r="L15" s="178"/>
      <c r="M15" s="178"/>
      <c r="N15" s="178"/>
      <c r="O15" s="178"/>
      <c r="P15" s="179"/>
      <c r="Q15" s="180"/>
    </row>
    <row r="16" spans="1:269" s="77" customFormat="1" ht="25.5" customHeight="1" x14ac:dyDescent="0.25">
      <c r="A16" s="145"/>
      <c r="B16" s="145"/>
      <c r="C16" s="145" t="s">
        <v>19</v>
      </c>
      <c r="D16" s="146"/>
      <c r="E16" s="146"/>
      <c r="F16" s="147"/>
      <c r="G16" s="148"/>
      <c r="H16" s="149"/>
      <c r="I16" s="150"/>
      <c r="J16" s="149"/>
      <c r="K16" s="151"/>
      <c r="L16" s="150"/>
      <c r="M16" s="149"/>
      <c r="N16" s="151"/>
      <c r="O16" s="149"/>
      <c r="P16" s="152"/>
      <c r="Q16" s="153"/>
    </row>
    <row r="17" spans="1:19" s="77" customFormat="1" ht="25.5" customHeight="1" x14ac:dyDescent="0.2">
      <c r="A17" s="154" t="s">
        <v>20</v>
      </c>
      <c r="B17" s="117" t="s">
        <v>17</v>
      </c>
      <c r="C17" s="117" t="s">
        <v>18</v>
      </c>
      <c r="D17" s="156"/>
      <c r="E17" s="156"/>
      <c r="F17" s="157"/>
      <c r="G17" s="158"/>
      <c r="H17" s="160"/>
      <c r="I17" s="161"/>
      <c r="J17" s="160"/>
      <c r="K17" s="159"/>
      <c r="L17" s="161"/>
      <c r="M17" s="160"/>
      <c r="N17" s="159">
        <v>29.5</v>
      </c>
      <c r="O17" s="160">
        <v>29.45</v>
      </c>
      <c r="P17" s="162"/>
      <c r="Q17" s="167" t="s">
        <v>338</v>
      </c>
    </row>
    <row r="18" spans="1:19" s="77" customFormat="1" ht="42.75" customHeight="1" x14ac:dyDescent="0.2">
      <c r="A18" s="164" t="s">
        <v>20</v>
      </c>
      <c r="B18" s="125" t="s">
        <v>8</v>
      </c>
      <c r="C18" s="155" t="s">
        <v>9</v>
      </c>
      <c r="D18" s="156"/>
      <c r="E18" s="156"/>
      <c r="F18" s="157"/>
      <c r="G18" s="158"/>
      <c r="H18" s="160"/>
      <c r="I18" s="161"/>
      <c r="J18" s="160"/>
      <c r="K18" s="159"/>
      <c r="L18" s="161"/>
      <c r="M18" s="160"/>
      <c r="N18" s="159"/>
      <c r="O18" s="160"/>
      <c r="P18" s="162">
        <v>510</v>
      </c>
      <c r="Q18" s="166" t="s">
        <v>343</v>
      </c>
    </row>
    <row r="19" spans="1:19" s="77" customFormat="1" ht="25.5" customHeight="1" thickBot="1" x14ac:dyDescent="0.3">
      <c r="A19" s="168" t="s">
        <v>20</v>
      </c>
      <c r="B19" s="169"/>
      <c r="C19" s="169" t="s">
        <v>19</v>
      </c>
      <c r="D19" s="170"/>
      <c r="E19" s="170"/>
      <c r="F19" s="170"/>
      <c r="G19" s="171"/>
      <c r="H19" s="173"/>
      <c r="I19" s="174"/>
      <c r="J19" s="173"/>
      <c r="K19" s="172"/>
      <c r="L19" s="174"/>
      <c r="M19" s="173"/>
      <c r="N19" s="172">
        <f>SUM(N17:N18)</f>
        <v>29.5</v>
      </c>
      <c r="O19" s="173">
        <f>SUM(O17:O18)</f>
        <v>29.45</v>
      </c>
      <c r="P19" s="175">
        <f>SUM(P17:P18)</f>
        <v>510</v>
      </c>
      <c r="Q19" s="176"/>
    </row>
    <row r="20" spans="1:19" s="77" customFormat="1" ht="25.5" customHeight="1" thickBot="1" x14ac:dyDescent="0.3">
      <c r="A20" s="177"/>
      <c r="B20" s="177"/>
      <c r="C20" s="177"/>
      <c r="D20" s="2"/>
      <c r="E20" s="2"/>
      <c r="F20" s="2"/>
      <c r="G20" s="178"/>
      <c r="H20" s="178"/>
      <c r="I20" s="178"/>
      <c r="J20" s="178"/>
      <c r="K20" s="178"/>
      <c r="L20" s="178"/>
      <c r="M20" s="178"/>
      <c r="N20" s="178"/>
      <c r="O20" s="178"/>
      <c r="P20" s="179"/>
      <c r="Q20" s="180"/>
    </row>
    <row r="21" spans="1:19" s="77" customFormat="1" ht="25.5" customHeight="1" x14ac:dyDescent="0.25">
      <c r="A21" s="145"/>
      <c r="B21" s="145"/>
      <c r="C21" s="145" t="s">
        <v>337</v>
      </c>
      <c r="D21" s="146"/>
      <c r="E21" s="146"/>
      <c r="F21" s="147"/>
      <c r="G21" s="430"/>
      <c r="H21" s="181"/>
      <c r="I21" s="431"/>
      <c r="J21" s="181"/>
      <c r="K21" s="182"/>
      <c r="L21" s="431"/>
      <c r="M21" s="181"/>
      <c r="N21" s="182"/>
      <c r="O21" s="181"/>
      <c r="P21" s="152"/>
      <c r="Q21" s="153"/>
    </row>
    <row r="22" spans="1:19" s="77" customFormat="1" ht="25.5" customHeight="1" x14ac:dyDescent="0.2">
      <c r="A22" s="164" t="s">
        <v>336</v>
      </c>
      <c r="B22" s="165" t="s">
        <v>39</v>
      </c>
      <c r="C22" s="183" t="s">
        <v>40</v>
      </c>
      <c r="D22" s="156"/>
      <c r="E22" s="156"/>
      <c r="F22" s="157"/>
      <c r="G22" s="220"/>
      <c r="H22" s="184"/>
      <c r="I22" s="268"/>
      <c r="J22" s="184"/>
      <c r="K22" s="185"/>
      <c r="L22" s="268"/>
      <c r="M22" s="184"/>
      <c r="N22" s="185">
        <v>24.1</v>
      </c>
      <c r="O22" s="184">
        <v>24.06</v>
      </c>
      <c r="P22" s="162"/>
      <c r="Q22" s="167" t="s">
        <v>339</v>
      </c>
    </row>
    <row r="23" spans="1:19" s="77" customFormat="1" ht="25.5" customHeight="1" thickBot="1" x14ac:dyDescent="0.3">
      <c r="A23" s="168" t="s">
        <v>336</v>
      </c>
      <c r="B23" s="169"/>
      <c r="C23" s="169" t="s">
        <v>337</v>
      </c>
      <c r="D23" s="170"/>
      <c r="E23" s="170"/>
      <c r="F23" s="170"/>
      <c r="G23" s="171"/>
      <c r="H23" s="173"/>
      <c r="I23" s="174"/>
      <c r="J23" s="173"/>
      <c r="K23" s="172"/>
      <c r="L23" s="174"/>
      <c r="M23" s="173"/>
      <c r="N23" s="172">
        <f>SUM(N22)</f>
        <v>24.1</v>
      </c>
      <c r="O23" s="173">
        <f>SUM(O22)</f>
        <v>24.06</v>
      </c>
      <c r="P23" s="175">
        <f>SUM(P22:P22)</f>
        <v>0</v>
      </c>
      <c r="Q23" s="176"/>
    </row>
    <row r="24" spans="1:19" s="196" customFormat="1" ht="25.5" customHeight="1" thickBot="1" x14ac:dyDescent="0.3">
      <c r="A24" s="177"/>
      <c r="B24" s="177"/>
      <c r="C24" s="177"/>
      <c r="D24" s="177"/>
      <c r="E24" s="177"/>
      <c r="F24" s="177"/>
      <c r="G24" s="197"/>
      <c r="H24" s="197"/>
      <c r="I24" s="197"/>
      <c r="J24" s="197"/>
      <c r="K24" s="197"/>
      <c r="L24" s="197"/>
      <c r="M24" s="197"/>
      <c r="N24" s="197"/>
      <c r="O24" s="197"/>
      <c r="P24" s="198"/>
      <c r="Q24" s="180"/>
    </row>
    <row r="25" spans="1:19" s="196" customFormat="1" ht="21.95" customHeight="1" x14ac:dyDescent="0.25">
      <c r="A25" s="186"/>
      <c r="B25" s="145"/>
      <c r="C25" s="145" t="s">
        <v>21</v>
      </c>
      <c r="D25" s="145"/>
      <c r="E25" s="145"/>
      <c r="F25" s="187"/>
      <c r="G25" s="199"/>
      <c r="H25" s="201"/>
      <c r="I25" s="202"/>
      <c r="J25" s="201"/>
      <c r="K25" s="200"/>
      <c r="L25" s="202"/>
      <c r="M25" s="201"/>
      <c r="N25" s="200"/>
      <c r="O25" s="201"/>
      <c r="P25" s="203"/>
      <c r="Q25" s="153"/>
    </row>
    <row r="26" spans="1:19" ht="18.75" customHeight="1" thickBot="1" x14ac:dyDescent="0.25">
      <c r="A26" s="191" t="s">
        <v>22</v>
      </c>
      <c r="B26" s="155" t="s">
        <v>8</v>
      </c>
      <c r="C26" s="155" t="s">
        <v>9</v>
      </c>
      <c r="D26" s="204"/>
      <c r="E26" s="204"/>
      <c r="F26" s="205"/>
      <c r="G26" s="206">
        <v>0</v>
      </c>
      <c r="H26" s="208">
        <v>2476.1999999999998</v>
      </c>
      <c r="I26" s="209">
        <v>126.63</v>
      </c>
      <c r="J26" s="208">
        <v>0</v>
      </c>
      <c r="K26" s="207">
        <v>2337.6</v>
      </c>
      <c r="L26" s="209">
        <v>0</v>
      </c>
      <c r="M26" s="208"/>
      <c r="N26" s="207">
        <v>2337.6999999999998</v>
      </c>
      <c r="O26" s="208">
        <v>0</v>
      </c>
      <c r="P26" s="210"/>
      <c r="Q26" s="211" t="s">
        <v>287</v>
      </c>
      <c r="R26" s="212"/>
      <c r="S26" s="212"/>
    </row>
    <row r="27" spans="1:19" s="196" customFormat="1" ht="21.95" customHeight="1" thickBot="1" x14ac:dyDescent="0.3">
      <c r="A27" s="192" t="s">
        <v>22</v>
      </c>
      <c r="B27" s="193"/>
      <c r="C27" s="193" t="s">
        <v>21</v>
      </c>
      <c r="D27" s="213"/>
      <c r="E27" s="213"/>
      <c r="F27" s="213"/>
      <c r="G27" s="171">
        <f>SUM(G25:G26)</f>
        <v>0</v>
      </c>
      <c r="H27" s="173">
        <f>SUM(H25:H26)</f>
        <v>2476.1999999999998</v>
      </c>
      <c r="I27" s="174">
        <f>SUM(I25:I26)</f>
        <v>126.63</v>
      </c>
      <c r="J27" s="173">
        <f>SUM(J26)</f>
        <v>0</v>
      </c>
      <c r="K27" s="172">
        <f>SUM(K26)</f>
        <v>2337.6</v>
      </c>
      <c r="L27" s="174">
        <f>SUM(L26)</f>
        <v>0</v>
      </c>
      <c r="M27" s="173"/>
      <c r="N27" s="172">
        <f>SUM(N26)</f>
        <v>2337.6999999999998</v>
      </c>
      <c r="O27" s="173">
        <f>SUM(O26)</f>
        <v>0</v>
      </c>
      <c r="P27" s="175"/>
      <c r="Q27" s="176"/>
    </row>
    <row r="28" spans="1:19" s="196" customFormat="1" ht="14.25" customHeight="1" thickBot="1" x14ac:dyDescent="0.3">
      <c r="A28" s="177"/>
      <c r="B28" s="177"/>
      <c r="C28" s="177"/>
      <c r="D28" s="177"/>
      <c r="E28" s="177"/>
      <c r="F28" s="177"/>
      <c r="G28" s="197"/>
      <c r="H28" s="197"/>
      <c r="I28" s="197"/>
      <c r="J28" s="197"/>
      <c r="K28" s="197"/>
      <c r="L28" s="197"/>
      <c r="M28" s="197"/>
      <c r="N28" s="197"/>
      <c r="O28" s="197"/>
      <c r="P28" s="198"/>
      <c r="Q28" s="180"/>
    </row>
    <row r="29" spans="1:19" s="196" customFormat="1" ht="21.95" customHeight="1" x14ac:dyDescent="0.25">
      <c r="A29" s="186"/>
      <c r="B29" s="145"/>
      <c r="C29" s="145" t="s">
        <v>23</v>
      </c>
      <c r="D29" s="145"/>
      <c r="E29" s="145"/>
      <c r="F29" s="187"/>
      <c r="G29" s="201"/>
      <c r="H29" s="200"/>
      <c r="I29" s="201"/>
      <c r="J29" s="199"/>
      <c r="K29" s="200"/>
      <c r="L29" s="202"/>
      <c r="M29" s="201"/>
      <c r="N29" s="200"/>
      <c r="O29" s="201"/>
      <c r="P29" s="203"/>
      <c r="Q29" s="153"/>
    </row>
    <row r="30" spans="1:19" ht="21.95" customHeight="1" x14ac:dyDescent="0.2">
      <c r="A30" s="191" t="s">
        <v>24</v>
      </c>
      <c r="B30" s="155" t="s">
        <v>27</v>
      </c>
      <c r="C30" s="155" t="s">
        <v>28</v>
      </c>
      <c r="D30" s="2"/>
      <c r="E30" s="2"/>
      <c r="F30" s="2"/>
      <c r="G30" s="329">
        <v>800</v>
      </c>
      <c r="H30" s="159">
        <v>844.4</v>
      </c>
      <c r="I30" s="160">
        <v>844.4</v>
      </c>
      <c r="J30" s="158">
        <v>800</v>
      </c>
      <c r="K30" s="159">
        <v>800</v>
      </c>
      <c r="L30" s="161">
        <v>800</v>
      </c>
      <c r="M30" s="160">
        <v>800</v>
      </c>
      <c r="N30" s="159">
        <v>952.1</v>
      </c>
      <c r="O30" s="160">
        <v>800</v>
      </c>
      <c r="P30" s="162">
        <v>1000</v>
      </c>
      <c r="Q30" s="163" t="s">
        <v>29</v>
      </c>
      <c r="R30" s="77"/>
      <c r="S30" s="77"/>
    </row>
    <row r="31" spans="1:19" ht="35.25" customHeight="1" x14ac:dyDescent="0.2">
      <c r="A31" s="230" t="s">
        <v>24</v>
      </c>
      <c r="B31" s="126" t="s">
        <v>30</v>
      </c>
      <c r="C31" s="126" t="s">
        <v>31</v>
      </c>
      <c r="D31" s="2"/>
      <c r="E31" s="2"/>
      <c r="F31" s="2"/>
      <c r="G31" s="329">
        <v>0</v>
      </c>
      <c r="H31" s="159">
        <v>449</v>
      </c>
      <c r="I31" s="160">
        <v>448.99</v>
      </c>
      <c r="J31" s="158">
        <v>0</v>
      </c>
      <c r="K31" s="159">
        <v>130.1</v>
      </c>
      <c r="L31" s="161">
        <v>130.1</v>
      </c>
      <c r="M31" s="160"/>
      <c r="N31" s="159">
        <v>641.4</v>
      </c>
      <c r="O31" s="160">
        <v>641.39</v>
      </c>
      <c r="P31" s="162"/>
      <c r="Q31" s="167" t="s">
        <v>32</v>
      </c>
      <c r="R31" s="77"/>
      <c r="S31" s="77"/>
    </row>
    <row r="32" spans="1:19" ht="23.25" customHeight="1" x14ac:dyDescent="0.2">
      <c r="A32" s="230" t="s">
        <v>24</v>
      </c>
      <c r="B32" s="126" t="s">
        <v>8</v>
      </c>
      <c r="C32" s="126" t="s">
        <v>9</v>
      </c>
      <c r="D32" s="2"/>
      <c r="E32" s="2"/>
      <c r="F32" s="2"/>
      <c r="G32" s="329">
        <v>0</v>
      </c>
      <c r="H32" s="159">
        <v>621.9</v>
      </c>
      <c r="I32" s="160">
        <v>0</v>
      </c>
      <c r="J32" s="158">
        <v>0</v>
      </c>
      <c r="K32" s="159">
        <v>621.9</v>
      </c>
      <c r="L32" s="161">
        <v>119.79</v>
      </c>
      <c r="M32" s="160">
        <v>0</v>
      </c>
      <c r="N32" s="159">
        <v>4687</v>
      </c>
      <c r="O32" s="160">
        <v>4686.96</v>
      </c>
      <c r="P32" s="162"/>
      <c r="Q32" s="231" t="s">
        <v>352</v>
      </c>
      <c r="R32" s="232"/>
      <c r="S32" s="77"/>
    </row>
    <row r="33" spans="1:19" ht="21.95" customHeight="1" x14ac:dyDescent="0.2">
      <c r="A33" s="230" t="s">
        <v>24</v>
      </c>
      <c r="B33" s="126" t="s">
        <v>272</v>
      </c>
      <c r="C33" s="126" t="s">
        <v>319</v>
      </c>
      <c r="D33" s="2"/>
      <c r="E33" s="2"/>
      <c r="F33" s="2"/>
      <c r="G33" s="432"/>
      <c r="H33" s="234"/>
      <c r="I33" s="178"/>
      <c r="J33" s="233"/>
      <c r="K33" s="234"/>
      <c r="L33" s="249"/>
      <c r="M33" s="178"/>
      <c r="N33" s="234"/>
      <c r="O33" s="178"/>
      <c r="P33" s="235"/>
      <c r="Q33" s="236"/>
      <c r="R33" s="232"/>
      <c r="S33" s="77"/>
    </row>
    <row r="34" spans="1:19" s="196" customFormat="1" ht="21.95" customHeight="1" thickBot="1" x14ac:dyDescent="0.3">
      <c r="A34" s="168" t="s">
        <v>24</v>
      </c>
      <c r="B34" s="169"/>
      <c r="C34" s="169" t="s">
        <v>23</v>
      </c>
      <c r="D34" s="194"/>
      <c r="E34" s="194"/>
      <c r="F34" s="194"/>
      <c r="G34" s="291">
        <f t="shared" ref="G34:O34" si="1">SUM(G30:G33)</f>
        <v>800</v>
      </c>
      <c r="H34" s="172">
        <f t="shared" si="1"/>
        <v>1915.3000000000002</v>
      </c>
      <c r="I34" s="173">
        <f t="shared" si="1"/>
        <v>1293.3899999999999</v>
      </c>
      <c r="J34" s="171">
        <f t="shared" si="1"/>
        <v>800</v>
      </c>
      <c r="K34" s="172">
        <f t="shared" si="1"/>
        <v>1552</v>
      </c>
      <c r="L34" s="174">
        <f t="shared" si="1"/>
        <v>1049.8900000000001</v>
      </c>
      <c r="M34" s="173">
        <f t="shared" si="1"/>
        <v>800</v>
      </c>
      <c r="N34" s="172">
        <f t="shared" si="1"/>
        <v>6280.5</v>
      </c>
      <c r="O34" s="173">
        <f t="shared" si="1"/>
        <v>6128.35</v>
      </c>
      <c r="P34" s="175">
        <f>SUM(P30:P32)</f>
        <v>1000</v>
      </c>
      <c r="Q34" s="176"/>
    </row>
    <row r="35" spans="1:19" s="196" customFormat="1" ht="21.95" customHeight="1" thickBot="1" x14ac:dyDescent="0.3">
      <c r="A35" s="177"/>
      <c r="B35" s="177"/>
      <c r="C35" s="177"/>
      <c r="D35" s="177"/>
      <c r="E35" s="177"/>
      <c r="F35" s="177"/>
      <c r="G35" s="197"/>
      <c r="H35" s="197"/>
      <c r="I35" s="197"/>
      <c r="J35" s="197"/>
      <c r="K35" s="197"/>
      <c r="L35" s="197"/>
      <c r="M35" s="197"/>
      <c r="N35" s="197"/>
      <c r="O35" s="197"/>
      <c r="P35" s="198"/>
      <c r="Q35" s="180"/>
    </row>
    <row r="36" spans="1:19" s="196" customFormat="1" ht="21.95" customHeight="1" x14ac:dyDescent="0.25">
      <c r="A36" s="237"/>
      <c r="B36" s="145"/>
      <c r="C36" s="145" t="s">
        <v>34</v>
      </c>
      <c r="D36" s="145"/>
      <c r="E36" s="145"/>
      <c r="F36" s="187"/>
      <c r="G36" s="199"/>
      <c r="H36" s="200"/>
      <c r="I36" s="201"/>
      <c r="J36" s="199"/>
      <c r="K36" s="200"/>
      <c r="L36" s="202"/>
      <c r="M36" s="201"/>
      <c r="N36" s="200"/>
      <c r="O36" s="201"/>
      <c r="P36" s="203"/>
      <c r="Q36" s="153"/>
    </row>
    <row r="37" spans="1:19" ht="21.95" customHeight="1" x14ac:dyDescent="0.2">
      <c r="A37" s="246" t="s">
        <v>35</v>
      </c>
      <c r="B37" s="155" t="s">
        <v>13</v>
      </c>
      <c r="C37" s="155" t="s">
        <v>36</v>
      </c>
      <c r="D37" s="155"/>
      <c r="E37" s="155"/>
      <c r="F37" s="154"/>
      <c r="G37" s="158"/>
      <c r="H37" s="159"/>
      <c r="I37" s="160"/>
      <c r="J37" s="158"/>
      <c r="K37" s="159"/>
      <c r="L37" s="161"/>
      <c r="M37" s="160"/>
      <c r="N37" s="159"/>
      <c r="O37" s="160"/>
      <c r="P37" s="162"/>
      <c r="Q37" s="247"/>
      <c r="R37" s="248"/>
      <c r="S37" s="248"/>
    </row>
    <row r="38" spans="1:19" ht="21.95" customHeight="1" x14ac:dyDescent="0.2">
      <c r="A38" s="246" t="s">
        <v>35</v>
      </c>
      <c r="B38" s="155" t="s">
        <v>37</v>
      </c>
      <c r="C38" s="155" t="s">
        <v>38</v>
      </c>
      <c r="D38" s="155"/>
      <c r="E38" s="155"/>
      <c r="F38" s="154"/>
      <c r="G38" s="233">
        <v>0</v>
      </c>
      <c r="H38" s="234">
        <v>11.9</v>
      </c>
      <c r="I38" s="178">
        <v>11.86</v>
      </c>
      <c r="J38" s="233"/>
      <c r="K38" s="234"/>
      <c r="L38" s="249"/>
      <c r="M38" s="178"/>
      <c r="N38" s="234">
        <v>32.200000000000003</v>
      </c>
      <c r="O38" s="178">
        <v>32.15</v>
      </c>
      <c r="P38" s="235"/>
      <c r="Q38" s="250" t="s">
        <v>340</v>
      </c>
      <c r="R38" s="248"/>
      <c r="S38" s="248"/>
    </row>
    <row r="39" spans="1:19" ht="21.95" customHeight="1" x14ac:dyDescent="0.2">
      <c r="A39" s="246" t="s">
        <v>35</v>
      </c>
      <c r="B39" s="155" t="s">
        <v>98</v>
      </c>
      <c r="C39" s="241" t="s">
        <v>99</v>
      </c>
      <c r="D39" s="155"/>
      <c r="E39" s="155"/>
      <c r="F39" s="154"/>
      <c r="G39" s="158">
        <v>0</v>
      </c>
      <c r="H39" s="159">
        <v>15</v>
      </c>
      <c r="I39" s="160">
        <v>14.65</v>
      </c>
      <c r="J39" s="158"/>
      <c r="K39" s="159"/>
      <c r="L39" s="161"/>
      <c r="M39" s="160"/>
      <c r="N39" s="159"/>
      <c r="O39" s="160"/>
      <c r="P39" s="162"/>
      <c r="Q39" s="247"/>
      <c r="R39" s="248"/>
      <c r="S39" s="248"/>
    </row>
    <row r="40" spans="1:19" ht="21.95" customHeight="1" x14ac:dyDescent="0.2">
      <c r="A40" s="246" t="s">
        <v>35</v>
      </c>
      <c r="B40" s="155" t="s">
        <v>39</v>
      </c>
      <c r="C40" s="155" t="s">
        <v>40</v>
      </c>
      <c r="D40" s="155"/>
      <c r="E40" s="155"/>
      <c r="F40" s="154"/>
      <c r="G40" s="158">
        <v>0</v>
      </c>
      <c r="H40" s="159">
        <v>88.5</v>
      </c>
      <c r="I40" s="160">
        <v>88.48</v>
      </c>
      <c r="J40" s="158"/>
      <c r="K40" s="159"/>
      <c r="L40" s="161"/>
      <c r="M40" s="160"/>
      <c r="N40" s="159"/>
      <c r="O40" s="160"/>
      <c r="P40" s="162"/>
      <c r="Q40" s="247"/>
      <c r="R40" s="248"/>
      <c r="S40" s="248"/>
    </row>
    <row r="41" spans="1:19" ht="25.5" customHeight="1" x14ac:dyDescent="0.2">
      <c r="A41" s="246" t="s">
        <v>35</v>
      </c>
      <c r="B41" s="155" t="s">
        <v>27</v>
      </c>
      <c r="C41" s="155" t="s">
        <v>28</v>
      </c>
      <c r="D41" s="155"/>
      <c r="E41" s="155"/>
      <c r="F41" s="154"/>
      <c r="G41" s="158">
        <v>1332</v>
      </c>
      <c r="H41" s="159">
        <v>1447.1</v>
      </c>
      <c r="I41" s="160">
        <v>1447.12</v>
      </c>
      <c r="J41" s="158">
        <v>1350</v>
      </c>
      <c r="K41" s="159">
        <v>1373.5</v>
      </c>
      <c r="L41" s="161">
        <v>1373.5</v>
      </c>
      <c r="M41" s="160">
        <v>1150</v>
      </c>
      <c r="N41" s="159">
        <v>1846.1</v>
      </c>
      <c r="O41" s="160">
        <v>1542</v>
      </c>
      <c r="P41" s="162">
        <v>1500</v>
      </c>
      <c r="Q41" s="167" t="s">
        <v>282</v>
      </c>
      <c r="R41" s="77"/>
      <c r="S41" s="77"/>
    </row>
    <row r="42" spans="1:19" ht="24" customHeight="1" x14ac:dyDescent="0.2">
      <c r="A42" s="251" t="s">
        <v>35</v>
      </c>
      <c r="B42" s="224" t="s">
        <v>30</v>
      </c>
      <c r="C42" s="224" t="s">
        <v>41</v>
      </c>
      <c r="D42" s="252"/>
      <c r="E42" s="252"/>
      <c r="F42" s="252"/>
      <c r="G42" s="158">
        <v>0</v>
      </c>
      <c r="H42" s="159">
        <v>676.9</v>
      </c>
      <c r="I42" s="160">
        <v>676.93</v>
      </c>
      <c r="J42" s="158">
        <v>0</v>
      </c>
      <c r="K42" s="159">
        <v>239.6</v>
      </c>
      <c r="L42" s="161">
        <v>239.6</v>
      </c>
      <c r="M42" s="160"/>
      <c r="N42" s="159">
        <v>1342.7</v>
      </c>
      <c r="O42" s="160">
        <v>1342.69</v>
      </c>
      <c r="P42" s="162"/>
      <c r="Q42" s="167" t="s">
        <v>341</v>
      </c>
      <c r="R42" s="77"/>
      <c r="S42" s="77"/>
    </row>
    <row r="43" spans="1:19" ht="21.95" customHeight="1" x14ac:dyDescent="0.2">
      <c r="A43" s="251" t="s">
        <v>35</v>
      </c>
      <c r="B43" s="155" t="s">
        <v>98</v>
      </c>
      <c r="C43" s="155" t="s">
        <v>99</v>
      </c>
      <c r="D43" s="252"/>
      <c r="E43" s="252"/>
      <c r="F43" s="252"/>
      <c r="G43" s="158"/>
      <c r="H43" s="159"/>
      <c r="I43" s="160"/>
      <c r="J43" s="158"/>
      <c r="K43" s="159"/>
      <c r="L43" s="161"/>
      <c r="M43" s="160"/>
      <c r="N43" s="159"/>
      <c r="O43" s="160"/>
      <c r="P43" s="162">
        <v>4</v>
      </c>
      <c r="Q43" s="253"/>
      <c r="R43" s="254"/>
      <c r="S43" s="254"/>
    </row>
    <row r="44" spans="1:19" ht="25.5" customHeight="1" x14ac:dyDescent="0.2">
      <c r="A44" s="251" t="s">
        <v>35</v>
      </c>
      <c r="B44" s="224" t="s">
        <v>8</v>
      </c>
      <c r="C44" s="224" t="s">
        <v>9</v>
      </c>
      <c r="D44" s="252"/>
      <c r="E44" s="252"/>
      <c r="F44" s="252"/>
      <c r="G44" s="226">
        <v>0</v>
      </c>
      <c r="H44" s="227">
        <v>5697</v>
      </c>
      <c r="I44" s="225">
        <v>10.75</v>
      </c>
      <c r="J44" s="226">
        <v>0</v>
      </c>
      <c r="K44" s="227">
        <v>10686.2</v>
      </c>
      <c r="L44" s="255">
        <v>1968.99</v>
      </c>
      <c r="M44" s="225">
        <v>990</v>
      </c>
      <c r="N44" s="227">
        <v>9707.2000000000007</v>
      </c>
      <c r="O44" s="225">
        <v>3360.8</v>
      </c>
      <c r="P44" s="228">
        <v>371</v>
      </c>
      <c r="Q44" s="256" t="s">
        <v>345</v>
      </c>
      <c r="R44" s="77"/>
      <c r="S44" s="77"/>
    </row>
    <row r="45" spans="1:19" ht="21" customHeight="1" x14ac:dyDescent="0.2">
      <c r="A45" s="246" t="s">
        <v>35</v>
      </c>
      <c r="B45" s="155" t="s">
        <v>272</v>
      </c>
      <c r="C45" s="224" t="s">
        <v>273</v>
      </c>
      <c r="D45" s="2"/>
      <c r="E45" s="2"/>
      <c r="F45" s="2"/>
      <c r="G45" s="233">
        <v>0</v>
      </c>
      <c r="H45" s="234">
        <v>71.7</v>
      </c>
      <c r="I45" s="178">
        <v>71.61</v>
      </c>
      <c r="J45" s="233">
        <v>0</v>
      </c>
      <c r="K45" s="234">
        <v>75</v>
      </c>
      <c r="L45" s="249">
        <v>75</v>
      </c>
      <c r="M45" s="178"/>
      <c r="N45" s="234">
        <v>48</v>
      </c>
      <c r="O45" s="178">
        <v>47.98</v>
      </c>
      <c r="P45" s="235"/>
      <c r="Q45" s="257"/>
      <c r="R45" s="77"/>
      <c r="S45" s="77"/>
    </row>
    <row r="46" spans="1:19" ht="21.95" customHeight="1" thickBot="1" x14ac:dyDescent="0.3">
      <c r="A46" s="258" t="s">
        <v>35</v>
      </c>
      <c r="B46" s="193"/>
      <c r="C46" s="193" t="s">
        <v>34</v>
      </c>
      <c r="D46" s="259"/>
      <c r="E46" s="259"/>
      <c r="F46" s="259"/>
      <c r="G46" s="171">
        <f>SUM(G36:G45)</f>
        <v>1332</v>
      </c>
      <c r="H46" s="172">
        <f>SUM(H36:H45)</f>
        <v>8008.0999999999995</v>
      </c>
      <c r="I46" s="173">
        <f>SUM(I36:I45)</f>
        <v>2321.4</v>
      </c>
      <c r="J46" s="171">
        <f>SUM(J37:J45)</f>
        <v>1350</v>
      </c>
      <c r="K46" s="172">
        <f>SUM(K37:K45)</f>
        <v>12374.300000000001</v>
      </c>
      <c r="L46" s="174">
        <f>SUM(L37:L45)</f>
        <v>3657.09</v>
      </c>
      <c r="M46" s="173">
        <f>SUM(M37:M45)</f>
        <v>2140</v>
      </c>
      <c r="N46" s="172">
        <f>SUM(N37:N45)</f>
        <v>12976.2</v>
      </c>
      <c r="O46" s="173">
        <f>SUM(O38:O45)</f>
        <v>6325.62</v>
      </c>
      <c r="P46" s="175">
        <f>SUM(P37:P45)</f>
        <v>1875</v>
      </c>
      <c r="Q46" s="176"/>
      <c r="R46" s="77"/>
      <c r="S46" s="77"/>
    </row>
    <row r="47" spans="1:19" ht="25.5" customHeight="1" thickBot="1" x14ac:dyDescent="0.3">
      <c r="A47" s="177"/>
      <c r="B47" s="177"/>
      <c r="C47" s="177"/>
      <c r="D47" s="2"/>
      <c r="E47" s="2"/>
      <c r="F47" s="2"/>
      <c r="G47" s="178"/>
      <c r="H47" s="178"/>
      <c r="I47" s="178"/>
      <c r="J47" s="178"/>
      <c r="K47" s="178"/>
      <c r="L47" s="178"/>
      <c r="M47" s="178"/>
      <c r="N47" s="178"/>
      <c r="O47" s="178"/>
      <c r="P47" s="179"/>
      <c r="Q47" s="180"/>
      <c r="R47" s="77"/>
      <c r="S47" s="77"/>
    </row>
    <row r="48" spans="1:19" ht="21.95" customHeight="1" x14ac:dyDescent="0.25">
      <c r="A48" s="237"/>
      <c r="B48" s="145"/>
      <c r="C48" s="145" t="s">
        <v>48</v>
      </c>
      <c r="D48" s="146"/>
      <c r="E48" s="146"/>
      <c r="F48" s="147"/>
      <c r="G48" s="188"/>
      <c r="H48" s="190"/>
      <c r="I48" s="260"/>
      <c r="J48" s="190"/>
      <c r="K48" s="189"/>
      <c r="L48" s="260"/>
      <c r="M48" s="190"/>
      <c r="N48" s="189"/>
      <c r="O48" s="190"/>
      <c r="P48" s="152"/>
      <c r="Q48" s="153"/>
      <c r="R48" s="77"/>
      <c r="S48" s="77"/>
    </row>
    <row r="49" spans="1:19" ht="21.95" customHeight="1" x14ac:dyDescent="0.2">
      <c r="A49" s="246" t="s">
        <v>49</v>
      </c>
      <c r="B49" s="155" t="s">
        <v>50</v>
      </c>
      <c r="C49" s="155" t="s">
        <v>51</v>
      </c>
      <c r="D49" s="155"/>
      <c r="E49" s="155"/>
      <c r="F49" s="154"/>
      <c r="G49" s="158">
        <v>65</v>
      </c>
      <c r="H49" s="160">
        <v>65</v>
      </c>
      <c r="I49" s="161">
        <v>61.38</v>
      </c>
      <c r="J49" s="160">
        <v>110</v>
      </c>
      <c r="K49" s="159">
        <v>110</v>
      </c>
      <c r="L49" s="161">
        <v>108.33</v>
      </c>
      <c r="M49" s="160">
        <v>110</v>
      </c>
      <c r="N49" s="159">
        <v>129.4</v>
      </c>
      <c r="O49" s="160">
        <v>129.38</v>
      </c>
      <c r="P49" s="162">
        <v>140</v>
      </c>
      <c r="Q49" s="163"/>
      <c r="R49" s="77"/>
      <c r="S49" s="77"/>
    </row>
    <row r="50" spans="1:19" ht="21.95" customHeight="1" x14ac:dyDescent="0.2">
      <c r="A50" s="251" t="s">
        <v>49</v>
      </c>
      <c r="B50" s="224" t="s">
        <v>25</v>
      </c>
      <c r="C50" s="224" t="s">
        <v>26</v>
      </c>
      <c r="D50" s="2"/>
      <c r="E50" s="2"/>
      <c r="F50" s="2"/>
      <c r="G50" s="226">
        <v>52</v>
      </c>
      <c r="H50" s="225">
        <v>52</v>
      </c>
      <c r="I50" s="255">
        <v>30.24</v>
      </c>
      <c r="J50" s="225">
        <v>10</v>
      </c>
      <c r="K50" s="227">
        <v>10</v>
      </c>
      <c r="L50" s="255">
        <v>9.93</v>
      </c>
      <c r="M50" s="225">
        <v>10</v>
      </c>
      <c r="N50" s="227">
        <v>11.3</v>
      </c>
      <c r="O50" s="225">
        <v>11.28</v>
      </c>
      <c r="P50" s="228">
        <v>15</v>
      </c>
      <c r="Q50" s="229"/>
      <c r="R50" s="77"/>
      <c r="S50" s="77"/>
    </row>
    <row r="51" spans="1:19" ht="21.95" customHeight="1" x14ac:dyDescent="0.2">
      <c r="A51" s="246" t="s">
        <v>49</v>
      </c>
      <c r="B51" s="155" t="s">
        <v>52</v>
      </c>
      <c r="C51" s="155" t="s">
        <v>53</v>
      </c>
      <c r="D51" s="2"/>
      <c r="E51" s="2"/>
      <c r="F51" s="2"/>
      <c r="G51" s="158">
        <v>27</v>
      </c>
      <c r="H51" s="160">
        <v>27</v>
      </c>
      <c r="I51" s="161">
        <v>23.69</v>
      </c>
      <c r="J51" s="160">
        <v>27</v>
      </c>
      <c r="K51" s="159">
        <v>28</v>
      </c>
      <c r="L51" s="161">
        <v>27.99</v>
      </c>
      <c r="M51" s="160">
        <v>28</v>
      </c>
      <c r="N51" s="159">
        <v>29.9</v>
      </c>
      <c r="O51" s="160">
        <v>29.81</v>
      </c>
      <c r="P51" s="162">
        <v>35</v>
      </c>
      <c r="Q51" s="163"/>
      <c r="R51" s="77"/>
      <c r="S51" s="77"/>
    </row>
    <row r="52" spans="1:19" ht="21.95" customHeight="1" x14ac:dyDescent="0.2">
      <c r="A52" s="246" t="s">
        <v>49</v>
      </c>
      <c r="B52" s="155" t="s">
        <v>54</v>
      </c>
      <c r="C52" s="155" t="s">
        <v>55</v>
      </c>
      <c r="D52" s="2"/>
      <c r="E52" s="2"/>
      <c r="F52" s="2"/>
      <c r="G52" s="158">
        <v>10</v>
      </c>
      <c r="H52" s="160">
        <v>10</v>
      </c>
      <c r="I52" s="161">
        <v>8.32</v>
      </c>
      <c r="J52" s="160">
        <v>10</v>
      </c>
      <c r="K52" s="159">
        <v>10.199999999999999</v>
      </c>
      <c r="L52" s="161">
        <v>10.16</v>
      </c>
      <c r="M52" s="160">
        <v>11</v>
      </c>
      <c r="N52" s="159">
        <v>11.4</v>
      </c>
      <c r="O52" s="160">
        <v>11.36</v>
      </c>
      <c r="P52" s="162">
        <v>13</v>
      </c>
      <c r="Q52" s="163"/>
      <c r="R52" s="77"/>
      <c r="S52" s="77"/>
    </row>
    <row r="53" spans="1:19" ht="21.95" customHeight="1" x14ac:dyDescent="0.2">
      <c r="A53" s="246" t="s">
        <v>49</v>
      </c>
      <c r="B53" s="155" t="s">
        <v>13</v>
      </c>
      <c r="C53" s="155" t="s">
        <v>36</v>
      </c>
      <c r="D53" s="2"/>
      <c r="E53" s="2"/>
      <c r="F53" s="2"/>
      <c r="G53" s="158"/>
      <c r="H53" s="160"/>
      <c r="I53" s="161"/>
      <c r="J53" s="160"/>
      <c r="K53" s="159"/>
      <c r="L53" s="161"/>
      <c r="M53" s="160"/>
      <c r="N53" s="159"/>
      <c r="O53" s="160"/>
      <c r="P53" s="162"/>
      <c r="Q53" s="163" t="s">
        <v>56</v>
      </c>
      <c r="R53" s="77"/>
      <c r="S53" s="77"/>
    </row>
    <row r="54" spans="1:19" ht="21.95" customHeight="1" x14ac:dyDescent="0.2">
      <c r="A54" s="246" t="s">
        <v>49</v>
      </c>
      <c r="B54" s="155" t="s">
        <v>57</v>
      </c>
      <c r="C54" s="155" t="s">
        <v>58</v>
      </c>
      <c r="D54" s="2"/>
      <c r="E54" s="2"/>
      <c r="F54" s="2"/>
      <c r="G54" s="158">
        <v>10</v>
      </c>
      <c r="H54" s="160">
        <v>10</v>
      </c>
      <c r="I54" s="161">
        <v>0</v>
      </c>
      <c r="J54" s="160">
        <v>10</v>
      </c>
      <c r="K54" s="159">
        <v>10</v>
      </c>
      <c r="L54" s="161">
        <v>0</v>
      </c>
      <c r="M54" s="160">
        <v>10</v>
      </c>
      <c r="N54" s="159">
        <v>10</v>
      </c>
      <c r="O54" s="160">
        <v>0</v>
      </c>
      <c r="P54" s="162">
        <v>0</v>
      </c>
      <c r="Q54" s="163" t="s">
        <v>59</v>
      </c>
      <c r="R54" s="77"/>
      <c r="S54" s="77"/>
    </row>
    <row r="55" spans="1:19" ht="21.95" customHeight="1" x14ac:dyDescent="0.2">
      <c r="A55" s="246" t="s">
        <v>49</v>
      </c>
      <c r="B55" s="155" t="s">
        <v>15</v>
      </c>
      <c r="C55" s="155" t="s">
        <v>16</v>
      </c>
      <c r="D55" s="2"/>
      <c r="E55" s="2"/>
      <c r="F55" s="2"/>
      <c r="G55" s="158">
        <v>50</v>
      </c>
      <c r="H55" s="160">
        <v>50</v>
      </c>
      <c r="I55" s="161">
        <v>27.7</v>
      </c>
      <c r="J55" s="160">
        <v>50</v>
      </c>
      <c r="K55" s="159">
        <v>50</v>
      </c>
      <c r="L55" s="161">
        <v>17.399999999999999</v>
      </c>
      <c r="M55" s="160">
        <v>30</v>
      </c>
      <c r="N55" s="159">
        <v>30</v>
      </c>
      <c r="O55" s="160">
        <v>24.41</v>
      </c>
      <c r="P55" s="162">
        <v>30</v>
      </c>
      <c r="Q55" s="163" t="s">
        <v>60</v>
      </c>
      <c r="R55" s="77"/>
      <c r="S55" s="77"/>
    </row>
    <row r="56" spans="1:19" ht="21.95" customHeight="1" x14ac:dyDescent="0.2">
      <c r="A56" s="246" t="s">
        <v>49</v>
      </c>
      <c r="B56" s="155" t="s">
        <v>61</v>
      </c>
      <c r="C56" s="155" t="s">
        <v>62</v>
      </c>
      <c r="D56" s="2"/>
      <c r="E56" s="2"/>
      <c r="F56" s="2"/>
      <c r="G56" s="158">
        <v>1</v>
      </c>
      <c r="H56" s="160">
        <v>1</v>
      </c>
      <c r="I56" s="161">
        <v>0.98</v>
      </c>
      <c r="J56" s="160">
        <v>1</v>
      </c>
      <c r="K56" s="159">
        <v>1</v>
      </c>
      <c r="L56" s="161">
        <v>0</v>
      </c>
      <c r="M56" s="160">
        <v>1</v>
      </c>
      <c r="N56" s="159">
        <v>1</v>
      </c>
      <c r="O56" s="160">
        <v>0</v>
      </c>
      <c r="P56" s="162">
        <v>1</v>
      </c>
      <c r="Q56" s="163"/>
      <c r="R56" s="77"/>
      <c r="S56" s="77"/>
    </row>
    <row r="57" spans="1:19" ht="21.95" customHeight="1" x14ac:dyDescent="0.2">
      <c r="A57" s="246" t="s">
        <v>49</v>
      </c>
      <c r="B57" s="155" t="s">
        <v>63</v>
      </c>
      <c r="C57" s="155" t="s">
        <v>64</v>
      </c>
      <c r="D57" s="2"/>
      <c r="E57" s="2"/>
      <c r="F57" s="2"/>
      <c r="G57" s="158">
        <v>15</v>
      </c>
      <c r="H57" s="160">
        <v>13.7</v>
      </c>
      <c r="I57" s="161">
        <v>13.66</v>
      </c>
      <c r="J57" s="160">
        <v>15</v>
      </c>
      <c r="K57" s="159">
        <v>15.9</v>
      </c>
      <c r="L57" s="161">
        <v>15.82</v>
      </c>
      <c r="M57" s="160">
        <v>15</v>
      </c>
      <c r="N57" s="159">
        <v>16.100000000000001</v>
      </c>
      <c r="O57" s="160">
        <v>16.07</v>
      </c>
      <c r="P57" s="162">
        <v>17</v>
      </c>
      <c r="Q57" s="163"/>
      <c r="R57" s="77"/>
      <c r="S57" s="77"/>
    </row>
    <row r="58" spans="1:19" ht="21.95" customHeight="1" x14ac:dyDescent="0.2">
      <c r="A58" s="246" t="s">
        <v>49</v>
      </c>
      <c r="B58" s="155" t="s">
        <v>65</v>
      </c>
      <c r="C58" s="155" t="s">
        <v>66</v>
      </c>
      <c r="D58" s="2"/>
      <c r="E58" s="2"/>
      <c r="F58" s="2"/>
      <c r="G58" s="158">
        <v>8</v>
      </c>
      <c r="H58" s="160">
        <v>9.3000000000000007</v>
      </c>
      <c r="I58" s="161">
        <v>9.26</v>
      </c>
      <c r="J58" s="160">
        <v>10</v>
      </c>
      <c r="K58" s="159">
        <v>10</v>
      </c>
      <c r="L58" s="161">
        <v>4.58</v>
      </c>
      <c r="M58" s="160">
        <v>10</v>
      </c>
      <c r="N58" s="159">
        <v>8.9</v>
      </c>
      <c r="O58" s="160">
        <v>6.22</v>
      </c>
      <c r="P58" s="162">
        <v>10</v>
      </c>
      <c r="Q58" s="163"/>
      <c r="R58" s="77"/>
      <c r="S58" s="77"/>
    </row>
    <row r="59" spans="1:19" ht="21.95" customHeight="1" x14ac:dyDescent="0.2">
      <c r="A59" s="246" t="s">
        <v>49</v>
      </c>
      <c r="B59" s="155" t="s">
        <v>67</v>
      </c>
      <c r="C59" s="155" t="s">
        <v>68</v>
      </c>
      <c r="D59" s="2"/>
      <c r="E59" s="2"/>
      <c r="F59" s="2"/>
      <c r="G59" s="158">
        <v>0.5</v>
      </c>
      <c r="H59" s="160">
        <v>0.5</v>
      </c>
      <c r="I59" s="161">
        <v>0.46</v>
      </c>
      <c r="J59" s="160">
        <v>0.5</v>
      </c>
      <c r="K59" s="159">
        <v>0.5</v>
      </c>
      <c r="L59" s="161">
        <v>0.48</v>
      </c>
      <c r="M59" s="160">
        <v>0.5</v>
      </c>
      <c r="N59" s="159">
        <v>0.5</v>
      </c>
      <c r="O59" s="160">
        <v>0.46</v>
      </c>
      <c r="P59" s="162">
        <v>0.6</v>
      </c>
      <c r="Q59" s="163" t="s">
        <v>69</v>
      </c>
      <c r="R59" s="77"/>
      <c r="S59" s="77"/>
    </row>
    <row r="60" spans="1:19" ht="75.75" customHeight="1" x14ac:dyDescent="0.2">
      <c r="A60" s="246" t="s">
        <v>49</v>
      </c>
      <c r="B60" s="155" t="s">
        <v>17</v>
      </c>
      <c r="C60" s="155" t="s">
        <v>18</v>
      </c>
      <c r="D60" s="2"/>
      <c r="E60" s="2"/>
      <c r="F60" s="2"/>
      <c r="G60" s="233">
        <v>100</v>
      </c>
      <c r="H60" s="178">
        <v>100</v>
      </c>
      <c r="I60" s="249">
        <v>18.39</v>
      </c>
      <c r="J60" s="178">
        <v>80</v>
      </c>
      <c r="K60" s="234">
        <v>96.1</v>
      </c>
      <c r="L60" s="249">
        <v>96</v>
      </c>
      <c r="M60" s="178">
        <v>80</v>
      </c>
      <c r="N60" s="234">
        <v>80</v>
      </c>
      <c r="O60" s="178">
        <v>33.11</v>
      </c>
      <c r="P60" s="235">
        <v>140</v>
      </c>
      <c r="Q60" s="264" t="s">
        <v>348</v>
      </c>
      <c r="R60" s="254"/>
      <c r="S60" s="77"/>
    </row>
    <row r="61" spans="1:19" ht="21.95" customHeight="1" x14ac:dyDescent="0.2">
      <c r="A61" s="246" t="s">
        <v>49</v>
      </c>
      <c r="B61" s="155" t="s">
        <v>39</v>
      </c>
      <c r="C61" s="155" t="s">
        <v>40</v>
      </c>
      <c r="D61" s="2"/>
      <c r="E61" s="2"/>
      <c r="F61" s="2"/>
      <c r="G61" s="158">
        <v>7</v>
      </c>
      <c r="H61" s="160">
        <v>7</v>
      </c>
      <c r="I61" s="161">
        <v>0</v>
      </c>
      <c r="J61" s="160">
        <v>7</v>
      </c>
      <c r="K61" s="159">
        <v>7</v>
      </c>
      <c r="L61" s="161">
        <v>0</v>
      </c>
      <c r="M61" s="160">
        <v>7</v>
      </c>
      <c r="N61" s="159">
        <v>7</v>
      </c>
      <c r="O61" s="160">
        <v>0</v>
      </c>
      <c r="P61" s="162">
        <v>7</v>
      </c>
      <c r="Q61" s="163"/>
      <c r="R61" s="77"/>
      <c r="S61" s="77"/>
    </row>
    <row r="62" spans="1:19" ht="21.95" customHeight="1" x14ac:dyDescent="0.2">
      <c r="A62" s="246" t="s">
        <v>49</v>
      </c>
      <c r="B62" s="155" t="s">
        <v>70</v>
      </c>
      <c r="C62" s="155" t="s">
        <v>71</v>
      </c>
      <c r="D62" s="2"/>
      <c r="E62" s="2"/>
      <c r="F62" s="2"/>
      <c r="G62" s="158">
        <v>30</v>
      </c>
      <c r="H62" s="160">
        <v>30</v>
      </c>
      <c r="I62" s="161">
        <v>12.92</v>
      </c>
      <c r="J62" s="160">
        <v>30</v>
      </c>
      <c r="K62" s="159">
        <v>30</v>
      </c>
      <c r="L62" s="161">
        <v>0</v>
      </c>
      <c r="M62" s="160">
        <v>30</v>
      </c>
      <c r="N62" s="159">
        <v>30</v>
      </c>
      <c r="O62" s="160">
        <v>7.81</v>
      </c>
      <c r="P62" s="162">
        <v>20</v>
      </c>
      <c r="Q62" s="163"/>
      <c r="R62" s="77"/>
      <c r="S62" s="77"/>
    </row>
    <row r="63" spans="1:19" ht="21.95" customHeight="1" x14ac:dyDescent="0.2">
      <c r="A63" s="265" t="s">
        <v>49</v>
      </c>
      <c r="B63" s="126" t="s">
        <v>74</v>
      </c>
      <c r="C63" s="126" t="s">
        <v>75</v>
      </c>
      <c r="D63" s="2"/>
      <c r="E63" s="2"/>
      <c r="F63" s="2"/>
      <c r="G63" s="158">
        <v>42</v>
      </c>
      <c r="H63" s="160">
        <v>42</v>
      </c>
      <c r="I63" s="161">
        <v>27.51</v>
      </c>
      <c r="J63" s="160">
        <v>50</v>
      </c>
      <c r="K63" s="159">
        <v>50</v>
      </c>
      <c r="L63" s="161">
        <v>19.34</v>
      </c>
      <c r="M63" s="160">
        <v>25</v>
      </c>
      <c r="N63" s="159">
        <v>27.4</v>
      </c>
      <c r="O63" s="160">
        <v>27.34</v>
      </c>
      <c r="P63" s="162">
        <v>25</v>
      </c>
      <c r="Q63" s="163" t="s">
        <v>283</v>
      </c>
      <c r="R63" s="77"/>
      <c r="S63" s="77"/>
    </row>
    <row r="64" spans="1:19" ht="24" customHeight="1" x14ac:dyDescent="0.2">
      <c r="A64" s="246" t="s">
        <v>49</v>
      </c>
      <c r="B64" s="155" t="s">
        <v>76</v>
      </c>
      <c r="C64" s="155" t="s">
        <v>77</v>
      </c>
      <c r="D64" s="252"/>
      <c r="E64" s="252"/>
      <c r="F64" s="252"/>
      <c r="G64" s="158">
        <v>5</v>
      </c>
      <c r="H64" s="160">
        <v>5</v>
      </c>
      <c r="I64" s="161">
        <v>0</v>
      </c>
      <c r="J64" s="160">
        <v>5</v>
      </c>
      <c r="K64" s="159">
        <v>5</v>
      </c>
      <c r="L64" s="161">
        <v>0</v>
      </c>
      <c r="M64" s="160">
        <v>5</v>
      </c>
      <c r="N64" s="159">
        <v>5</v>
      </c>
      <c r="O64" s="160"/>
      <c r="P64" s="162">
        <v>5</v>
      </c>
      <c r="Q64" s="167" t="s">
        <v>78</v>
      </c>
      <c r="R64" s="77"/>
      <c r="S64" s="77"/>
    </row>
    <row r="65" spans="1:19" ht="21.95" customHeight="1" x14ac:dyDescent="0.2">
      <c r="A65" s="265" t="s">
        <v>49</v>
      </c>
      <c r="B65" s="126" t="s">
        <v>79</v>
      </c>
      <c r="C65" s="126" t="s">
        <v>80</v>
      </c>
      <c r="D65" s="2"/>
      <c r="E65" s="2"/>
      <c r="F65" s="2"/>
      <c r="G65" s="206"/>
      <c r="H65" s="208"/>
      <c r="I65" s="209"/>
      <c r="J65" s="208"/>
      <c r="K65" s="207"/>
      <c r="L65" s="209"/>
      <c r="M65" s="208"/>
      <c r="N65" s="207"/>
      <c r="O65" s="208"/>
      <c r="P65" s="210"/>
      <c r="Q65" s="266" t="s">
        <v>81</v>
      </c>
      <c r="R65" s="77"/>
      <c r="S65" s="77"/>
    </row>
    <row r="66" spans="1:19" ht="21.95" customHeight="1" x14ac:dyDescent="0.2">
      <c r="A66" s="265" t="s">
        <v>49</v>
      </c>
      <c r="B66" s="126" t="s">
        <v>82</v>
      </c>
      <c r="C66" s="126" t="s">
        <v>83</v>
      </c>
      <c r="D66" s="2"/>
      <c r="E66" s="2"/>
      <c r="F66" s="2"/>
      <c r="G66" s="206"/>
      <c r="H66" s="208"/>
      <c r="I66" s="209"/>
      <c r="J66" s="208"/>
      <c r="K66" s="207"/>
      <c r="L66" s="209"/>
      <c r="M66" s="208"/>
      <c r="N66" s="207"/>
      <c r="O66" s="208"/>
      <c r="P66" s="210"/>
      <c r="Q66" s="266"/>
      <c r="R66" s="77"/>
      <c r="S66" s="77"/>
    </row>
    <row r="67" spans="1:19" ht="21.95" customHeight="1" x14ac:dyDescent="0.2">
      <c r="A67" s="265" t="s">
        <v>49</v>
      </c>
      <c r="B67" s="126" t="s">
        <v>232</v>
      </c>
      <c r="C67" s="126" t="s">
        <v>320</v>
      </c>
      <c r="D67" s="2"/>
      <c r="E67" s="2"/>
      <c r="F67" s="2"/>
      <c r="G67" s="206"/>
      <c r="H67" s="208"/>
      <c r="I67" s="209"/>
      <c r="J67" s="208"/>
      <c r="K67" s="207"/>
      <c r="L67" s="209"/>
      <c r="M67" s="208"/>
      <c r="N67" s="207">
        <v>0.8</v>
      </c>
      <c r="O67" s="208">
        <v>0.77</v>
      </c>
      <c r="P67" s="210">
        <v>1</v>
      </c>
      <c r="Q67" s="266"/>
      <c r="R67" s="77"/>
      <c r="S67" s="77"/>
    </row>
    <row r="68" spans="1:19" ht="21.95" customHeight="1" x14ac:dyDescent="0.2">
      <c r="A68" s="265" t="s">
        <v>49</v>
      </c>
      <c r="B68" s="126" t="s">
        <v>84</v>
      </c>
      <c r="C68" s="126" t="s">
        <v>85</v>
      </c>
      <c r="D68" s="2"/>
      <c r="E68" s="2"/>
      <c r="F68" s="2"/>
      <c r="G68" s="206">
        <v>4</v>
      </c>
      <c r="H68" s="208">
        <v>4</v>
      </c>
      <c r="I68" s="209">
        <v>2</v>
      </c>
      <c r="J68" s="208">
        <v>4</v>
      </c>
      <c r="K68" s="207">
        <v>4</v>
      </c>
      <c r="L68" s="209">
        <v>4</v>
      </c>
      <c r="M68" s="208">
        <v>4</v>
      </c>
      <c r="N68" s="207">
        <v>4</v>
      </c>
      <c r="O68" s="208">
        <v>4</v>
      </c>
      <c r="P68" s="210">
        <v>4</v>
      </c>
      <c r="Q68" s="266" t="s">
        <v>86</v>
      </c>
      <c r="R68" s="77"/>
      <c r="S68" s="77"/>
    </row>
    <row r="69" spans="1:19" s="196" customFormat="1" ht="21.95" customHeight="1" thickBot="1" x14ac:dyDescent="0.3">
      <c r="A69" s="261" t="s">
        <v>49</v>
      </c>
      <c r="B69" s="169"/>
      <c r="C69" s="169" t="s">
        <v>48</v>
      </c>
      <c r="D69" s="244"/>
      <c r="E69" s="244"/>
      <c r="F69" s="244"/>
      <c r="G69" s="171">
        <f t="shared" ref="G69:P69" si="2">SUM(G49:G68)</f>
        <v>426.5</v>
      </c>
      <c r="H69" s="173">
        <f t="shared" si="2"/>
        <v>426.5</v>
      </c>
      <c r="I69" s="174">
        <f t="shared" si="2"/>
        <v>236.50999999999996</v>
      </c>
      <c r="J69" s="173">
        <f t="shared" si="2"/>
        <v>419.5</v>
      </c>
      <c r="K69" s="172">
        <f t="shared" si="2"/>
        <v>437.7</v>
      </c>
      <c r="L69" s="174">
        <f t="shared" si="2"/>
        <v>314.02999999999997</v>
      </c>
      <c r="M69" s="173">
        <f t="shared" si="2"/>
        <v>376.5</v>
      </c>
      <c r="N69" s="172">
        <f t="shared" si="2"/>
        <v>402.7</v>
      </c>
      <c r="O69" s="173">
        <f t="shared" si="2"/>
        <v>302.01999999999992</v>
      </c>
      <c r="P69" s="175">
        <f t="shared" si="2"/>
        <v>463.6</v>
      </c>
      <c r="Q69" s="176"/>
    </row>
    <row r="70" spans="1:19" s="196" customFormat="1" ht="21.95" customHeight="1" thickBot="1" x14ac:dyDescent="0.3">
      <c r="A70" s="177"/>
      <c r="B70" s="177"/>
      <c r="C70" s="177"/>
      <c r="D70" s="177"/>
      <c r="E70" s="177"/>
      <c r="F70" s="177"/>
      <c r="G70" s="197"/>
      <c r="H70" s="197"/>
      <c r="I70" s="197"/>
      <c r="J70" s="197"/>
      <c r="K70" s="197"/>
      <c r="L70" s="197"/>
      <c r="M70" s="197"/>
      <c r="N70" s="197"/>
      <c r="O70" s="197"/>
      <c r="P70" s="198"/>
      <c r="Q70" s="180"/>
    </row>
    <row r="71" spans="1:19" s="196" customFormat="1" ht="21.95" customHeight="1" x14ac:dyDescent="0.25">
      <c r="A71" s="237"/>
      <c r="B71" s="145"/>
      <c r="C71" s="145" t="s">
        <v>87</v>
      </c>
      <c r="D71" s="145"/>
      <c r="E71" s="145"/>
      <c r="F71" s="187"/>
      <c r="G71" s="199"/>
      <c r="H71" s="201"/>
      <c r="I71" s="202"/>
      <c r="J71" s="201"/>
      <c r="K71" s="200"/>
      <c r="L71" s="202"/>
      <c r="M71" s="201"/>
      <c r="N71" s="200"/>
      <c r="O71" s="201"/>
      <c r="P71" s="203"/>
      <c r="Q71" s="153"/>
    </row>
    <row r="72" spans="1:19" s="77" customFormat="1" ht="21.95" customHeight="1" x14ac:dyDescent="0.2">
      <c r="A72" s="246" t="s">
        <v>88</v>
      </c>
      <c r="B72" s="155" t="s">
        <v>15</v>
      </c>
      <c r="C72" s="224" t="s">
        <v>16</v>
      </c>
      <c r="D72" s="155"/>
      <c r="E72" s="155"/>
      <c r="F72" s="154"/>
      <c r="G72" s="158"/>
      <c r="H72" s="160"/>
      <c r="I72" s="161"/>
      <c r="J72" s="160"/>
      <c r="K72" s="159"/>
      <c r="L72" s="161"/>
      <c r="M72" s="160"/>
      <c r="N72" s="159">
        <v>2.5</v>
      </c>
      <c r="O72" s="160">
        <v>2.2999999999999998</v>
      </c>
      <c r="P72" s="162"/>
      <c r="Q72" s="163"/>
    </row>
    <row r="73" spans="1:19" ht="21.95" customHeight="1" x14ac:dyDescent="0.2">
      <c r="A73" s="246" t="s">
        <v>88</v>
      </c>
      <c r="B73" s="155" t="s">
        <v>65</v>
      </c>
      <c r="C73" s="155" t="s">
        <v>66</v>
      </c>
      <c r="D73" s="155"/>
      <c r="E73" s="155"/>
      <c r="F73" s="154"/>
      <c r="G73" s="158">
        <v>6</v>
      </c>
      <c r="H73" s="160">
        <v>6.1</v>
      </c>
      <c r="I73" s="161">
        <v>6.01</v>
      </c>
      <c r="J73" s="160">
        <v>7</v>
      </c>
      <c r="K73" s="159">
        <v>9.8000000000000007</v>
      </c>
      <c r="L73" s="161">
        <v>9.75</v>
      </c>
      <c r="M73" s="160">
        <v>10</v>
      </c>
      <c r="N73" s="159">
        <v>10</v>
      </c>
      <c r="O73" s="160">
        <v>9.73</v>
      </c>
      <c r="P73" s="162">
        <v>15</v>
      </c>
      <c r="Q73" s="163" t="s">
        <v>89</v>
      </c>
      <c r="R73" s="77"/>
      <c r="S73" s="77"/>
    </row>
    <row r="74" spans="1:19" ht="29.25" customHeight="1" x14ac:dyDescent="0.2">
      <c r="A74" s="246" t="s">
        <v>88</v>
      </c>
      <c r="B74" s="155" t="s">
        <v>17</v>
      </c>
      <c r="C74" s="155" t="s">
        <v>18</v>
      </c>
      <c r="D74" s="155"/>
      <c r="E74" s="155"/>
      <c r="F74" s="154"/>
      <c r="G74" s="158">
        <v>12</v>
      </c>
      <c r="H74" s="160">
        <v>12</v>
      </c>
      <c r="I74" s="161">
        <v>12</v>
      </c>
      <c r="J74" s="160">
        <v>12</v>
      </c>
      <c r="K74" s="159">
        <v>12</v>
      </c>
      <c r="L74" s="161">
        <v>12</v>
      </c>
      <c r="M74" s="160">
        <v>12</v>
      </c>
      <c r="N74" s="159">
        <v>12</v>
      </c>
      <c r="O74" s="160">
        <v>9</v>
      </c>
      <c r="P74" s="162">
        <v>12</v>
      </c>
      <c r="Q74" s="167" t="s">
        <v>90</v>
      </c>
      <c r="R74" s="77"/>
      <c r="S74" s="77"/>
    </row>
    <row r="75" spans="1:19" ht="21.95" customHeight="1" x14ac:dyDescent="0.2">
      <c r="A75" s="246" t="s">
        <v>88</v>
      </c>
      <c r="B75" s="155" t="s">
        <v>39</v>
      </c>
      <c r="C75" s="155" t="s">
        <v>40</v>
      </c>
      <c r="D75" s="155"/>
      <c r="E75" s="155"/>
      <c r="F75" s="154"/>
      <c r="G75" s="158">
        <v>4</v>
      </c>
      <c r="H75" s="160">
        <v>4</v>
      </c>
      <c r="I75" s="161">
        <v>0</v>
      </c>
      <c r="J75" s="160">
        <v>4</v>
      </c>
      <c r="K75" s="159">
        <v>4</v>
      </c>
      <c r="L75" s="161">
        <v>0</v>
      </c>
      <c r="M75" s="160">
        <v>3</v>
      </c>
      <c r="N75" s="159">
        <v>15.2</v>
      </c>
      <c r="O75" s="160">
        <v>15.13</v>
      </c>
      <c r="P75" s="162">
        <v>3</v>
      </c>
      <c r="Q75" s="163" t="s">
        <v>91</v>
      </c>
      <c r="R75" s="77"/>
      <c r="S75" s="77"/>
    </row>
    <row r="76" spans="1:19" s="196" customFormat="1" ht="21.95" customHeight="1" thickBot="1" x14ac:dyDescent="0.3">
      <c r="A76" s="261" t="s">
        <v>88</v>
      </c>
      <c r="B76" s="169"/>
      <c r="C76" s="169" t="s">
        <v>87</v>
      </c>
      <c r="D76" s="244"/>
      <c r="E76" s="244"/>
      <c r="F76" s="244"/>
      <c r="G76" s="171">
        <f t="shared" ref="G76:P76" si="3">SUM(G72:G75)</f>
        <v>22</v>
      </c>
      <c r="H76" s="173">
        <f t="shared" si="3"/>
        <v>22.1</v>
      </c>
      <c r="I76" s="174">
        <f t="shared" si="3"/>
        <v>18.009999999999998</v>
      </c>
      <c r="J76" s="173">
        <f t="shared" ref="J76:O76" si="4">SUM(J72:J75)</f>
        <v>23</v>
      </c>
      <c r="K76" s="172">
        <f t="shared" si="4"/>
        <v>25.8</v>
      </c>
      <c r="L76" s="174">
        <f t="shared" si="4"/>
        <v>21.75</v>
      </c>
      <c r="M76" s="173">
        <f t="shared" si="4"/>
        <v>25</v>
      </c>
      <c r="N76" s="172">
        <f t="shared" si="4"/>
        <v>39.700000000000003</v>
      </c>
      <c r="O76" s="173">
        <f t="shared" si="4"/>
        <v>36.160000000000004</v>
      </c>
      <c r="P76" s="175">
        <f t="shared" si="3"/>
        <v>30</v>
      </c>
      <c r="Q76" s="176"/>
    </row>
    <row r="77" spans="1:19" s="196" customFormat="1" ht="21.95" customHeight="1" thickBot="1" x14ac:dyDescent="0.3">
      <c r="A77" s="177"/>
      <c r="B77" s="177"/>
      <c r="C77" s="177"/>
      <c r="D77" s="177"/>
      <c r="E77" s="177"/>
      <c r="F77" s="177"/>
      <c r="G77" s="197"/>
      <c r="H77" s="197"/>
      <c r="I77" s="197"/>
      <c r="J77" s="197"/>
      <c r="K77" s="197"/>
      <c r="L77" s="197"/>
      <c r="M77" s="197"/>
      <c r="N77" s="197"/>
      <c r="O77" s="197"/>
      <c r="P77" s="198"/>
      <c r="Q77" s="180"/>
    </row>
    <row r="78" spans="1:19" s="196" customFormat="1" ht="21.95" customHeight="1" x14ac:dyDescent="0.25">
      <c r="A78" s="237"/>
      <c r="B78" s="145"/>
      <c r="C78" s="145" t="s">
        <v>92</v>
      </c>
      <c r="D78" s="145"/>
      <c r="E78" s="145"/>
      <c r="F78" s="187"/>
      <c r="G78" s="199"/>
      <c r="H78" s="201"/>
      <c r="I78" s="202"/>
      <c r="J78" s="201"/>
      <c r="K78" s="446"/>
      <c r="L78" s="202"/>
      <c r="M78" s="201"/>
      <c r="N78" s="200"/>
      <c r="O78" s="201"/>
      <c r="P78" s="203"/>
      <c r="Q78" s="153"/>
    </row>
    <row r="79" spans="1:19" s="196" customFormat="1" ht="21.95" customHeight="1" x14ac:dyDescent="0.2">
      <c r="A79" s="240" t="s">
        <v>93</v>
      </c>
      <c r="B79" s="241" t="s">
        <v>25</v>
      </c>
      <c r="C79" s="241" t="s">
        <v>26</v>
      </c>
      <c r="D79" s="241"/>
      <c r="E79" s="241"/>
      <c r="F79" s="267"/>
      <c r="G79" s="220">
        <v>150</v>
      </c>
      <c r="H79" s="184">
        <v>150</v>
      </c>
      <c r="I79" s="268">
        <v>48.3</v>
      </c>
      <c r="J79" s="184"/>
      <c r="K79" s="185"/>
      <c r="L79" s="268"/>
      <c r="M79" s="184"/>
      <c r="N79" s="185"/>
      <c r="O79" s="184"/>
      <c r="P79" s="269"/>
      <c r="Q79" s="451"/>
    </row>
    <row r="80" spans="1:19" s="196" customFormat="1" ht="21.95" customHeight="1" x14ac:dyDescent="0.2">
      <c r="A80" s="240" t="s">
        <v>93</v>
      </c>
      <c r="B80" s="241" t="s">
        <v>52</v>
      </c>
      <c r="C80" s="241" t="s">
        <v>94</v>
      </c>
      <c r="D80" s="241"/>
      <c r="E80" s="241"/>
      <c r="F80" s="267"/>
      <c r="G80" s="220">
        <v>38</v>
      </c>
      <c r="H80" s="184">
        <v>38</v>
      </c>
      <c r="I80" s="268">
        <v>11.98</v>
      </c>
      <c r="J80" s="184"/>
      <c r="K80" s="185"/>
      <c r="L80" s="268"/>
      <c r="M80" s="184"/>
      <c r="N80" s="185"/>
      <c r="O80" s="184"/>
      <c r="P80" s="269"/>
      <c r="Q80" s="451"/>
    </row>
    <row r="81" spans="1:17" s="196" customFormat="1" ht="21.95" customHeight="1" x14ac:dyDescent="0.2">
      <c r="A81" s="240" t="s">
        <v>93</v>
      </c>
      <c r="B81" s="241" t="s">
        <v>54</v>
      </c>
      <c r="C81" s="241" t="s">
        <v>95</v>
      </c>
      <c r="D81" s="241"/>
      <c r="E81" s="241"/>
      <c r="F81" s="267"/>
      <c r="G81" s="220">
        <v>14</v>
      </c>
      <c r="H81" s="184">
        <v>14</v>
      </c>
      <c r="I81" s="268">
        <v>4.3499999999999996</v>
      </c>
      <c r="J81" s="184"/>
      <c r="K81" s="185"/>
      <c r="L81" s="268"/>
      <c r="M81" s="184"/>
      <c r="N81" s="185"/>
      <c r="O81" s="184"/>
      <c r="P81" s="269"/>
      <c r="Q81" s="451"/>
    </row>
    <row r="82" spans="1:17" s="196" customFormat="1" ht="21.95" customHeight="1" x14ac:dyDescent="0.2">
      <c r="A82" s="240" t="s">
        <v>93</v>
      </c>
      <c r="B82" s="241" t="s">
        <v>74</v>
      </c>
      <c r="C82" s="241" t="s">
        <v>75</v>
      </c>
      <c r="D82" s="241"/>
      <c r="E82" s="241"/>
      <c r="F82" s="267"/>
      <c r="G82" s="220">
        <v>0</v>
      </c>
      <c r="H82" s="184">
        <v>1.2</v>
      </c>
      <c r="I82" s="268">
        <v>1.1200000000000001</v>
      </c>
      <c r="J82" s="184"/>
      <c r="K82" s="185"/>
      <c r="L82" s="268"/>
      <c r="M82" s="184"/>
      <c r="N82" s="185"/>
      <c r="O82" s="184"/>
      <c r="P82" s="269"/>
      <c r="Q82" s="451"/>
    </row>
    <row r="83" spans="1:17" s="196" customFormat="1" ht="21.95" customHeight="1" x14ac:dyDescent="0.2">
      <c r="A83" s="240" t="s">
        <v>93</v>
      </c>
      <c r="B83" s="241" t="s">
        <v>15</v>
      </c>
      <c r="C83" s="241" t="s">
        <v>16</v>
      </c>
      <c r="D83" s="241"/>
      <c r="E83" s="241"/>
      <c r="F83" s="267"/>
      <c r="G83" s="220">
        <v>0</v>
      </c>
      <c r="H83" s="184">
        <v>1.3</v>
      </c>
      <c r="I83" s="268">
        <v>1.28</v>
      </c>
      <c r="J83" s="184"/>
      <c r="K83" s="185"/>
      <c r="L83" s="268"/>
      <c r="M83" s="184"/>
      <c r="N83" s="185"/>
      <c r="O83" s="184"/>
      <c r="P83" s="269"/>
      <c r="Q83" s="451"/>
    </row>
    <row r="84" spans="1:17" s="196" customFormat="1" ht="21.95" customHeight="1" x14ac:dyDescent="0.2">
      <c r="A84" s="240" t="s">
        <v>93</v>
      </c>
      <c r="B84" s="241" t="s">
        <v>17</v>
      </c>
      <c r="C84" s="241" t="s">
        <v>18</v>
      </c>
      <c r="D84" s="241"/>
      <c r="E84" s="241"/>
      <c r="F84" s="267"/>
      <c r="G84" s="220">
        <v>198</v>
      </c>
      <c r="H84" s="184">
        <v>195.5</v>
      </c>
      <c r="I84" s="268">
        <v>0</v>
      </c>
      <c r="J84" s="184"/>
      <c r="K84" s="185"/>
      <c r="L84" s="268"/>
      <c r="M84" s="184"/>
      <c r="N84" s="185"/>
      <c r="O84" s="184"/>
      <c r="P84" s="269"/>
      <c r="Q84" s="451"/>
    </row>
    <row r="85" spans="1:17" s="196" customFormat="1" ht="36" customHeight="1" x14ac:dyDescent="0.2">
      <c r="A85" s="270" t="s">
        <v>93</v>
      </c>
      <c r="B85" s="271" t="s">
        <v>72</v>
      </c>
      <c r="C85" s="241" t="s">
        <v>73</v>
      </c>
      <c r="D85" s="271"/>
      <c r="E85" s="271"/>
      <c r="F85" s="273"/>
      <c r="G85" s="274">
        <v>3.9</v>
      </c>
      <c r="H85" s="276">
        <v>3.9</v>
      </c>
      <c r="I85" s="277">
        <v>2.0299999999999998</v>
      </c>
      <c r="J85" s="276">
        <v>2</v>
      </c>
      <c r="K85" s="185">
        <v>2.2000000000000002</v>
      </c>
      <c r="L85" s="277">
        <v>2.11</v>
      </c>
      <c r="M85" s="276">
        <v>3.5</v>
      </c>
      <c r="N85" s="275">
        <v>3.5</v>
      </c>
      <c r="O85" s="276">
        <v>1.87</v>
      </c>
      <c r="P85" s="278">
        <v>2.5</v>
      </c>
      <c r="Q85" s="452" t="s">
        <v>288</v>
      </c>
    </row>
    <row r="86" spans="1:17" s="196" customFormat="1" ht="21.95" customHeight="1" thickBot="1" x14ac:dyDescent="0.3">
      <c r="A86" s="261" t="s">
        <v>93</v>
      </c>
      <c r="B86" s="169"/>
      <c r="C86" s="193" t="s">
        <v>92</v>
      </c>
      <c r="D86" s="169"/>
      <c r="E86" s="169"/>
      <c r="F86" s="279"/>
      <c r="G86" s="171">
        <f t="shared" ref="G86:P86" si="5">SUM(G79:G85)</f>
        <v>403.9</v>
      </c>
      <c r="H86" s="173">
        <f t="shared" si="5"/>
        <v>403.9</v>
      </c>
      <c r="I86" s="174">
        <f t="shared" si="5"/>
        <v>69.06</v>
      </c>
      <c r="J86" s="173">
        <f t="shared" si="5"/>
        <v>2</v>
      </c>
      <c r="K86" s="195">
        <f t="shared" si="5"/>
        <v>2.2000000000000002</v>
      </c>
      <c r="L86" s="174">
        <f t="shared" si="5"/>
        <v>2.11</v>
      </c>
      <c r="M86" s="173">
        <f t="shared" si="5"/>
        <v>3.5</v>
      </c>
      <c r="N86" s="172">
        <f t="shared" si="5"/>
        <v>3.5</v>
      </c>
      <c r="O86" s="173">
        <f t="shared" si="5"/>
        <v>1.87</v>
      </c>
      <c r="P86" s="175">
        <f t="shared" si="5"/>
        <v>2.5</v>
      </c>
      <c r="Q86" s="450"/>
    </row>
    <row r="87" spans="1:17" s="196" customFormat="1" ht="21.95" customHeight="1" thickBot="1" x14ac:dyDescent="0.3">
      <c r="A87" s="177"/>
      <c r="B87" s="177"/>
      <c r="C87" s="177"/>
      <c r="D87" s="177"/>
      <c r="E87" s="177"/>
      <c r="F87" s="177"/>
      <c r="G87" s="197"/>
      <c r="H87" s="197"/>
      <c r="I87" s="197"/>
      <c r="J87" s="197"/>
      <c r="K87" s="197"/>
      <c r="L87" s="197"/>
      <c r="M87" s="197"/>
      <c r="N87" s="197"/>
      <c r="O87" s="197"/>
      <c r="P87" s="198"/>
      <c r="Q87" s="180"/>
    </row>
    <row r="88" spans="1:17" s="196" customFormat="1" ht="21.95" customHeight="1" thickBot="1" x14ac:dyDescent="0.3">
      <c r="A88" s="237"/>
      <c r="B88" s="145"/>
      <c r="C88" s="145" t="s">
        <v>102</v>
      </c>
      <c r="D88" s="145"/>
      <c r="E88" s="145"/>
      <c r="F88" s="145"/>
      <c r="G88" s="201"/>
      <c r="H88" s="200"/>
      <c r="I88" s="202"/>
      <c r="J88" s="201"/>
      <c r="K88" s="200"/>
      <c r="L88" s="202"/>
      <c r="M88" s="201"/>
      <c r="N88" s="200"/>
      <c r="O88" s="201"/>
      <c r="P88" s="203"/>
      <c r="Q88" s="553" t="s">
        <v>103</v>
      </c>
    </row>
    <row r="89" spans="1:17" s="196" customFormat="1" ht="21.95" customHeight="1" thickBot="1" x14ac:dyDescent="0.3">
      <c r="A89" s="281" t="s">
        <v>104</v>
      </c>
      <c r="B89" s="215" t="s">
        <v>25</v>
      </c>
      <c r="C89" s="241" t="s">
        <v>26</v>
      </c>
      <c r="D89" s="301"/>
      <c r="E89" s="301"/>
      <c r="F89" s="301"/>
      <c r="G89" s="217">
        <v>0</v>
      </c>
      <c r="H89" s="218">
        <v>15</v>
      </c>
      <c r="I89" s="282">
        <v>15</v>
      </c>
      <c r="J89" s="217">
        <v>18</v>
      </c>
      <c r="K89" s="218">
        <v>19</v>
      </c>
      <c r="L89" s="282">
        <v>19</v>
      </c>
      <c r="M89" s="217">
        <v>37</v>
      </c>
      <c r="N89" s="218">
        <v>44.7</v>
      </c>
      <c r="O89" s="217">
        <v>44.62</v>
      </c>
      <c r="P89" s="221">
        <v>54</v>
      </c>
      <c r="Q89" s="553"/>
    </row>
    <row r="90" spans="1:17" s="196" customFormat="1" ht="21.95" customHeight="1" thickBot="1" x14ac:dyDescent="0.25">
      <c r="A90" s="281" t="s">
        <v>104</v>
      </c>
      <c r="B90" s="215" t="s">
        <v>74</v>
      </c>
      <c r="C90" s="215" t="s">
        <v>75</v>
      </c>
      <c r="D90" s="215"/>
      <c r="E90" s="215"/>
      <c r="F90" s="215"/>
      <c r="G90" s="217">
        <v>132</v>
      </c>
      <c r="H90" s="218">
        <v>184.9</v>
      </c>
      <c r="I90" s="282">
        <v>184.9</v>
      </c>
      <c r="J90" s="217">
        <v>190</v>
      </c>
      <c r="K90" s="218">
        <v>200.5</v>
      </c>
      <c r="L90" s="282">
        <v>200.44</v>
      </c>
      <c r="M90" s="217">
        <v>210</v>
      </c>
      <c r="N90" s="218">
        <v>210</v>
      </c>
      <c r="O90" s="217">
        <v>203.85</v>
      </c>
      <c r="P90" s="221">
        <v>210</v>
      </c>
      <c r="Q90" s="553"/>
    </row>
    <row r="91" spans="1:17" s="196" customFormat="1" ht="21.95" customHeight="1" thickBot="1" x14ac:dyDescent="0.25">
      <c r="A91" s="281" t="s">
        <v>104</v>
      </c>
      <c r="B91" s="215" t="s">
        <v>15</v>
      </c>
      <c r="C91" s="215" t="s">
        <v>16</v>
      </c>
      <c r="D91" s="215"/>
      <c r="E91" s="215"/>
      <c r="F91" s="215"/>
      <c r="G91" s="217">
        <v>114</v>
      </c>
      <c r="H91" s="218">
        <v>110.9</v>
      </c>
      <c r="I91" s="282">
        <v>109.34</v>
      </c>
      <c r="J91" s="217">
        <v>114</v>
      </c>
      <c r="K91" s="218">
        <v>122.6</v>
      </c>
      <c r="L91" s="282">
        <v>122.54</v>
      </c>
      <c r="M91" s="217">
        <v>119</v>
      </c>
      <c r="N91" s="218">
        <v>133.69999999999999</v>
      </c>
      <c r="O91" s="217">
        <v>133.69</v>
      </c>
      <c r="P91" s="221">
        <v>150</v>
      </c>
      <c r="Q91" s="553"/>
    </row>
    <row r="92" spans="1:17" s="196" customFormat="1" ht="21.95" customHeight="1" thickBot="1" x14ac:dyDescent="0.25">
      <c r="A92" s="240" t="s">
        <v>104</v>
      </c>
      <c r="B92" s="241" t="s">
        <v>17</v>
      </c>
      <c r="C92" s="241" t="s">
        <v>18</v>
      </c>
      <c r="D92" s="241"/>
      <c r="E92" s="241"/>
      <c r="F92" s="241"/>
      <c r="G92" s="184">
        <v>94</v>
      </c>
      <c r="H92" s="185">
        <v>32.1</v>
      </c>
      <c r="I92" s="268">
        <v>32.07</v>
      </c>
      <c r="J92" s="184">
        <v>25</v>
      </c>
      <c r="K92" s="185">
        <v>25</v>
      </c>
      <c r="L92" s="268">
        <v>18.55</v>
      </c>
      <c r="M92" s="184">
        <v>14</v>
      </c>
      <c r="N92" s="185">
        <v>14</v>
      </c>
      <c r="O92" s="184">
        <v>10.53</v>
      </c>
      <c r="P92" s="269">
        <v>12</v>
      </c>
      <c r="Q92" s="553"/>
    </row>
    <row r="93" spans="1:17" s="196" customFormat="1" ht="21.95" customHeight="1" thickBot="1" x14ac:dyDescent="0.25">
      <c r="A93" s="436" t="s">
        <v>104</v>
      </c>
      <c r="B93" s="271" t="s">
        <v>72</v>
      </c>
      <c r="C93" s="241" t="s">
        <v>73</v>
      </c>
      <c r="D93" s="271"/>
      <c r="E93" s="271"/>
      <c r="F93" s="271"/>
      <c r="G93" s="276">
        <v>1.5</v>
      </c>
      <c r="H93" s="275">
        <v>1.5</v>
      </c>
      <c r="I93" s="277">
        <v>1.5</v>
      </c>
      <c r="J93" s="276"/>
      <c r="K93" s="275"/>
      <c r="L93" s="277"/>
      <c r="M93" s="276"/>
      <c r="N93" s="275"/>
      <c r="O93" s="276"/>
      <c r="P93" s="278"/>
      <c r="Q93" s="553"/>
    </row>
    <row r="94" spans="1:17" s="196" customFormat="1" ht="21.95" customHeight="1" thickBot="1" x14ac:dyDescent="0.3">
      <c r="A94" s="244" t="s">
        <v>104</v>
      </c>
      <c r="B94" s="169"/>
      <c r="C94" s="245" t="s">
        <v>102</v>
      </c>
      <c r="D94" s="169"/>
      <c r="E94" s="169"/>
      <c r="F94" s="169"/>
      <c r="G94" s="173">
        <f t="shared" ref="G94:L94" si="6">SUM(G89:G93)</f>
        <v>341.5</v>
      </c>
      <c r="H94" s="172">
        <f t="shared" si="6"/>
        <v>344.40000000000003</v>
      </c>
      <c r="I94" s="174">
        <f t="shared" si="6"/>
        <v>342.81</v>
      </c>
      <c r="J94" s="173">
        <f t="shared" si="6"/>
        <v>347</v>
      </c>
      <c r="K94" s="172">
        <f t="shared" si="6"/>
        <v>367.1</v>
      </c>
      <c r="L94" s="174">
        <f t="shared" si="6"/>
        <v>360.53000000000003</v>
      </c>
      <c r="M94" s="173">
        <f>SUM(M89:M93)</f>
        <v>380</v>
      </c>
      <c r="N94" s="172">
        <f>SUM(N89:N93)</f>
        <v>402.4</v>
      </c>
      <c r="O94" s="173">
        <f>SUM(O89:O93)</f>
        <v>392.68999999999994</v>
      </c>
      <c r="P94" s="175">
        <f>SUM(P88:P92)</f>
        <v>426</v>
      </c>
      <c r="Q94" s="553"/>
    </row>
    <row r="95" spans="1:17" s="196" customFormat="1" ht="21.95" customHeight="1" thickBot="1" x14ac:dyDescent="0.3">
      <c r="A95" s="177"/>
      <c r="B95" s="177"/>
      <c r="C95" s="177"/>
      <c r="D95" s="177"/>
      <c r="E95" s="177"/>
      <c r="F95" s="177"/>
      <c r="G95" s="197"/>
      <c r="H95" s="197"/>
      <c r="I95" s="197"/>
      <c r="J95" s="197"/>
      <c r="K95" s="197"/>
      <c r="L95" s="197"/>
      <c r="M95" s="197"/>
      <c r="N95" s="197"/>
      <c r="O95" s="197"/>
      <c r="P95" s="198"/>
      <c r="Q95" s="180"/>
    </row>
    <row r="96" spans="1:17" s="196" customFormat="1" ht="21.95" customHeight="1" x14ac:dyDescent="0.25">
      <c r="A96" s="237"/>
      <c r="B96" s="145"/>
      <c r="C96" s="145" t="s">
        <v>105</v>
      </c>
      <c r="D96" s="145"/>
      <c r="E96" s="145"/>
      <c r="F96" s="187"/>
      <c r="G96" s="199"/>
      <c r="H96" s="201"/>
      <c r="I96" s="202"/>
      <c r="J96" s="201"/>
      <c r="K96" s="200"/>
      <c r="L96" s="202"/>
      <c r="M96" s="201"/>
      <c r="N96" s="200"/>
      <c r="O96" s="201"/>
      <c r="P96" s="203"/>
      <c r="Q96" s="153"/>
    </row>
    <row r="97" spans="1:17" s="196" customFormat="1" ht="21.95" customHeight="1" x14ac:dyDescent="0.2">
      <c r="A97" s="281" t="s">
        <v>106</v>
      </c>
      <c r="B97" s="215" t="s">
        <v>25</v>
      </c>
      <c r="C97" s="241" t="s">
        <v>26</v>
      </c>
      <c r="D97" s="215"/>
      <c r="E97" s="215"/>
      <c r="F97" s="285"/>
      <c r="G97" s="219">
        <v>65</v>
      </c>
      <c r="H97" s="217">
        <v>65</v>
      </c>
      <c r="I97" s="282">
        <v>31.28</v>
      </c>
      <c r="J97" s="217">
        <v>65</v>
      </c>
      <c r="K97" s="218">
        <v>65</v>
      </c>
      <c r="L97" s="282">
        <v>28.4</v>
      </c>
      <c r="M97" s="217">
        <v>45</v>
      </c>
      <c r="N97" s="218">
        <v>45</v>
      </c>
      <c r="O97" s="217">
        <v>28.69</v>
      </c>
      <c r="P97" s="221">
        <v>45</v>
      </c>
      <c r="Q97" s="554" t="s">
        <v>347</v>
      </c>
    </row>
    <row r="98" spans="1:17" s="196" customFormat="1" ht="21.95" customHeight="1" x14ac:dyDescent="0.2">
      <c r="A98" s="281" t="s">
        <v>106</v>
      </c>
      <c r="B98" s="215" t="s">
        <v>74</v>
      </c>
      <c r="C98" s="241" t="s">
        <v>75</v>
      </c>
      <c r="D98" s="215"/>
      <c r="E98" s="215"/>
      <c r="F98" s="285"/>
      <c r="G98" s="219">
        <v>30</v>
      </c>
      <c r="H98" s="217">
        <v>57.1</v>
      </c>
      <c r="I98" s="282">
        <v>56.44</v>
      </c>
      <c r="J98" s="217">
        <v>30</v>
      </c>
      <c r="K98" s="218">
        <v>30</v>
      </c>
      <c r="L98" s="282">
        <v>25.05</v>
      </c>
      <c r="M98" s="217">
        <v>30</v>
      </c>
      <c r="N98" s="218">
        <v>33.5</v>
      </c>
      <c r="O98" s="217">
        <v>33.5</v>
      </c>
      <c r="P98" s="221">
        <v>40</v>
      </c>
      <c r="Q98" s="554"/>
    </row>
    <row r="99" spans="1:17" s="196" customFormat="1" ht="21.95" customHeight="1" x14ac:dyDescent="0.2">
      <c r="A99" s="281" t="s">
        <v>106</v>
      </c>
      <c r="B99" s="215" t="s">
        <v>82</v>
      </c>
      <c r="C99" s="241" t="s">
        <v>83</v>
      </c>
      <c r="D99" s="215"/>
      <c r="E99" s="215"/>
      <c r="F99" s="285"/>
      <c r="G99" s="219"/>
      <c r="H99" s="217"/>
      <c r="I99" s="282"/>
      <c r="J99" s="217"/>
      <c r="K99" s="218"/>
      <c r="L99" s="282"/>
      <c r="M99" s="217"/>
      <c r="N99" s="218"/>
      <c r="O99" s="217"/>
      <c r="P99" s="221"/>
      <c r="Q99" s="554"/>
    </row>
    <row r="100" spans="1:17" s="196" customFormat="1" ht="21.95" customHeight="1" x14ac:dyDescent="0.2">
      <c r="A100" s="281" t="s">
        <v>106</v>
      </c>
      <c r="B100" s="215" t="s">
        <v>13</v>
      </c>
      <c r="C100" s="241" t="s">
        <v>107</v>
      </c>
      <c r="D100" s="215"/>
      <c r="E100" s="215"/>
      <c r="F100" s="285"/>
      <c r="G100" s="219">
        <v>20</v>
      </c>
      <c r="H100" s="217">
        <v>20</v>
      </c>
      <c r="I100" s="282">
        <v>7.55</v>
      </c>
      <c r="J100" s="217">
        <v>20</v>
      </c>
      <c r="K100" s="218">
        <v>20</v>
      </c>
      <c r="L100" s="282">
        <v>0</v>
      </c>
      <c r="M100" s="217">
        <v>50</v>
      </c>
      <c r="N100" s="218">
        <v>68.400000000000006</v>
      </c>
      <c r="O100" s="217">
        <v>68.400000000000006</v>
      </c>
      <c r="P100" s="221">
        <v>15</v>
      </c>
      <c r="Q100" s="286" t="s">
        <v>108</v>
      </c>
    </row>
    <row r="101" spans="1:17" s="196" customFormat="1" ht="21.95" customHeight="1" x14ac:dyDescent="0.2">
      <c r="A101" s="281" t="s">
        <v>106</v>
      </c>
      <c r="B101" s="215" t="s">
        <v>57</v>
      </c>
      <c r="C101" s="241" t="s">
        <v>109</v>
      </c>
      <c r="D101" s="215"/>
      <c r="E101" s="215"/>
      <c r="F101" s="285"/>
      <c r="G101" s="219">
        <v>0</v>
      </c>
      <c r="H101" s="217">
        <v>1.9</v>
      </c>
      <c r="I101" s="282">
        <v>1.86</v>
      </c>
      <c r="J101" s="217"/>
      <c r="K101" s="218"/>
      <c r="L101" s="282"/>
      <c r="M101" s="217"/>
      <c r="N101" s="218"/>
      <c r="O101" s="217"/>
      <c r="P101" s="221"/>
      <c r="Q101" s="286"/>
    </row>
    <row r="102" spans="1:17" s="196" customFormat="1" ht="21.95" customHeight="1" x14ac:dyDescent="0.2">
      <c r="A102" s="281" t="s">
        <v>106</v>
      </c>
      <c r="B102" s="215" t="s">
        <v>110</v>
      </c>
      <c r="C102" s="241" t="s">
        <v>16</v>
      </c>
      <c r="D102" s="215"/>
      <c r="E102" s="215"/>
      <c r="F102" s="285"/>
      <c r="G102" s="219">
        <v>32</v>
      </c>
      <c r="H102" s="217">
        <v>32</v>
      </c>
      <c r="I102" s="282">
        <v>11.01</v>
      </c>
      <c r="J102" s="217">
        <v>32</v>
      </c>
      <c r="K102" s="218">
        <v>32</v>
      </c>
      <c r="L102" s="282">
        <v>2.8</v>
      </c>
      <c r="M102" s="217">
        <v>32</v>
      </c>
      <c r="N102" s="218">
        <v>32</v>
      </c>
      <c r="O102" s="217">
        <v>3.83</v>
      </c>
      <c r="P102" s="221">
        <v>10</v>
      </c>
      <c r="Q102" s="286"/>
    </row>
    <row r="103" spans="1:17" s="196" customFormat="1" ht="21.95" customHeight="1" x14ac:dyDescent="0.2">
      <c r="A103" s="281" t="s">
        <v>106</v>
      </c>
      <c r="B103" s="215" t="s">
        <v>203</v>
      </c>
      <c r="C103" s="272" t="s">
        <v>204</v>
      </c>
      <c r="D103" s="215"/>
      <c r="E103" s="215"/>
      <c r="F103" s="285"/>
      <c r="G103" s="219">
        <v>0</v>
      </c>
      <c r="H103" s="217">
        <v>1.5</v>
      </c>
      <c r="I103" s="282">
        <v>0.79</v>
      </c>
      <c r="J103" s="217">
        <v>0</v>
      </c>
      <c r="K103" s="218">
        <v>1.5</v>
      </c>
      <c r="L103" s="282">
        <v>1.1399999999999999</v>
      </c>
      <c r="M103" s="217">
        <v>2</v>
      </c>
      <c r="N103" s="218">
        <v>2</v>
      </c>
      <c r="O103" s="217">
        <v>0.6</v>
      </c>
      <c r="P103" s="221">
        <v>2</v>
      </c>
      <c r="Q103" s="286"/>
    </row>
    <row r="104" spans="1:17" s="196" customFormat="1" ht="21.95" customHeight="1" x14ac:dyDescent="0.2">
      <c r="A104" s="281" t="s">
        <v>106</v>
      </c>
      <c r="B104" s="215" t="s">
        <v>111</v>
      </c>
      <c r="C104" s="241" t="s">
        <v>112</v>
      </c>
      <c r="D104" s="215"/>
      <c r="E104" s="215"/>
      <c r="F104" s="285"/>
      <c r="G104" s="219">
        <v>5</v>
      </c>
      <c r="H104" s="217">
        <v>5</v>
      </c>
      <c r="I104" s="282">
        <v>0</v>
      </c>
      <c r="J104" s="217">
        <v>5</v>
      </c>
      <c r="K104" s="218">
        <v>5</v>
      </c>
      <c r="L104" s="282">
        <v>0</v>
      </c>
      <c r="M104" s="217">
        <v>5</v>
      </c>
      <c r="N104" s="218">
        <v>5</v>
      </c>
      <c r="O104" s="217">
        <v>0</v>
      </c>
      <c r="P104" s="221">
        <v>0</v>
      </c>
      <c r="Q104" s="286"/>
    </row>
    <row r="105" spans="1:17" s="196" customFormat="1" ht="21.95" customHeight="1" x14ac:dyDescent="0.2">
      <c r="A105" s="281" t="s">
        <v>106</v>
      </c>
      <c r="B105" s="215" t="s">
        <v>96</v>
      </c>
      <c r="C105" s="241" t="s">
        <v>97</v>
      </c>
      <c r="D105" s="215"/>
      <c r="E105" s="215"/>
      <c r="F105" s="285"/>
      <c r="G105" s="219">
        <v>90</v>
      </c>
      <c r="H105" s="217">
        <v>90</v>
      </c>
      <c r="I105" s="282">
        <v>55.77</v>
      </c>
      <c r="J105" s="217">
        <v>70</v>
      </c>
      <c r="K105" s="218">
        <v>70</v>
      </c>
      <c r="L105" s="282">
        <v>18.05</v>
      </c>
      <c r="M105" s="217">
        <v>40</v>
      </c>
      <c r="N105" s="218">
        <v>84</v>
      </c>
      <c r="O105" s="217">
        <v>83.94</v>
      </c>
      <c r="P105" s="221">
        <v>90</v>
      </c>
      <c r="Q105" s="286"/>
    </row>
    <row r="106" spans="1:17" s="196" customFormat="1" ht="21.95" customHeight="1" x14ac:dyDescent="0.2">
      <c r="A106" s="281" t="s">
        <v>106</v>
      </c>
      <c r="B106" s="215" t="s">
        <v>17</v>
      </c>
      <c r="C106" s="241" t="s">
        <v>18</v>
      </c>
      <c r="D106" s="215"/>
      <c r="E106" s="215"/>
      <c r="F106" s="285"/>
      <c r="G106" s="219">
        <v>420</v>
      </c>
      <c r="H106" s="217">
        <v>418.5</v>
      </c>
      <c r="I106" s="282">
        <v>250.09</v>
      </c>
      <c r="J106" s="217">
        <v>380</v>
      </c>
      <c r="K106" s="218">
        <v>378.5</v>
      </c>
      <c r="L106" s="282">
        <v>89.98</v>
      </c>
      <c r="M106" s="217">
        <v>400</v>
      </c>
      <c r="N106" s="218">
        <v>469</v>
      </c>
      <c r="O106" s="217">
        <v>467.54</v>
      </c>
      <c r="P106" s="221">
        <v>700</v>
      </c>
      <c r="Q106" s="286"/>
    </row>
    <row r="107" spans="1:17" s="196" customFormat="1" ht="21.95" customHeight="1" x14ac:dyDescent="0.2">
      <c r="A107" s="281" t="s">
        <v>106</v>
      </c>
      <c r="B107" s="215" t="s">
        <v>208</v>
      </c>
      <c r="C107" s="241" t="s">
        <v>209</v>
      </c>
      <c r="D107" s="215"/>
      <c r="E107" s="215"/>
      <c r="F107" s="285"/>
      <c r="G107" s="219">
        <v>0</v>
      </c>
      <c r="H107" s="217">
        <v>22.8</v>
      </c>
      <c r="I107" s="282">
        <v>22.75</v>
      </c>
      <c r="J107" s="217">
        <v>10</v>
      </c>
      <c r="K107" s="218">
        <v>10</v>
      </c>
      <c r="L107" s="282">
        <v>0</v>
      </c>
      <c r="M107" s="217">
        <v>10</v>
      </c>
      <c r="N107" s="218">
        <v>10</v>
      </c>
      <c r="O107" s="217">
        <v>0</v>
      </c>
      <c r="P107" s="221"/>
      <c r="Q107" s="286"/>
    </row>
    <row r="108" spans="1:17" s="196" customFormat="1" ht="21.95" customHeight="1" x14ac:dyDescent="0.2">
      <c r="A108" s="281" t="s">
        <v>106</v>
      </c>
      <c r="B108" s="215" t="s">
        <v>70</v>
      </c>
      <c r="C108" s="241" t="s">
        <v>71</v>
      </c>
      <c r="D108" s="215"/>
      <c r="E108" s="215"/>
      <c r="F108" s="285"/>
      <c r="G108" s="219">
        <v>120</v>
      </c>
      <c r="H108" s="217">
        <v>119</v>
      </c>
      <c r="I108" s="282">
        <v>18.850000000000001</v>
      </c>
      <c r="J108" s="217">
        <v>100</v>
      </c>
      <c r="K108" s="218">
        <v>100</v>
      </c>
      <c r="L108" s="282">
        <v>24.08</v>
      </c>
      <c r="M108" s="217">
        <v>100</v>
      </c>
      <c r="N108" s="218">
        <v>132.69999999999999</v>
      </c>
      <c r="O108" s="217">
        <v>132.62</v>
      </c>
      <c r="P108" s="221">
        <v>200</v>
      </c>
      <c r="Q108" s="287"/>
    </row>
    <row r="109" spans="1:17" s="196" customFormat="1" ht="21.95" customHeight="1" x14ac:dyDescent="0.2">
      <c r="A109" s="281" t="s">
        <v>106</v>
      </c>
      <c r="B109" s="215" t="s">
        <v>76</v>
      </c>
      <c r="C109" s="241" t="s">
        <v>77</v>
      </c>
      <c r="D109" s="215"/>
      <c r="E109" s="215"/>
      <c r="F109" s="285"/>
      <c r="G109" s="219">
        <v>0</v>
      </c>
      <c r="H109" s="217">
        <v>54.6</v>
      </c>
      <c r="I109" s="282">
        <v>54.23</v>
      </c>
      <c r="J109" s="217">
        <v>58</v>
      </c>
      <c r="K109" s="218">
        <v>58</v>
      </c>
      <c r="L109" s="282">
        <v>6.25</v>
      </c>
      <c r="M109" s="217">
        <v>100</v>
      </c>
      <c r="N109" s="218">
        <v>85</v>
      </c>
      <c r="O109" s="217">
        <v>14.33</v>
      </c>
      <c r="P109" s="221">
        <v>50</v>
      </c>
      <c r="Q109" s="288"/>
    </row>
    <row r="110" spans="1:17" s="196" customFormat="1" ht="21.95" customHeight="1" x14ac:dyDescent="0.2">
      <c r="A110" s="281" t="s">
        <v>106</v>
      </c>
      <c r="B110" s="215" t="s">
        <v>113</v>
      </c>
      <c r="C110" s="241" t="s">
        <v>114</v>
      </c>
      <c r="D110" s="215"/>
      <c r="E110" s="215"/>
      <c r="F110" s="285"/>
      <c r="G110" s="219"/>
      <c r="H110" s="217"/>
      <c r="I110" s="282"/>
      <c r="J110" s="217"/>
      <c r="K110" s="218"/>
      <c r="L110" s="282"/>
      <c r="M110" s="217"/>
      <c r="N110" s="218"/>
      <c r="O110" s="217"/>
      <c r="P110" s="221"/>
      <c r="Q110" s="289"/>
    </row>
    <row r="111" spans="1:17" s="196" customFormat="1" ht="21.95" customHeight="1" x14ac:dyDescent="0.2">
      <c r="A111" s="240" t="s">
        <v>106</v>
      </c>
      <c r="B111" s="241" t="s">
        <v>5</v>
      </c>
      <c r="C111" s="241" t="s">
        <v>115</v>
      </c>
      <c r="D111" s="241"/>
      <c r="E111" s="241"/>
      <c r="F111" s="267"/>
      <c r="G111" s="220">
        <v>0</v>
      </c>
      <c r="H111" s="184">
        <v>84.5</v>
      </c>
      <c r="I111" s="268">
        <v>80</v>
      </c>
      <c r="J111" s="184">
        <v>0</v>
      </c>
      <c r="K111" s="185">
        <v>27.5</v>
      </c>
      <c r="L111" s="268">
        <v>27.5</v>
      </c>
      <c r="M111" s="184"/>
      <c r="N111" s="185">
        <v>128</v>
      </c>
      <c r="O111" s="184">
        <v>63</v>
      </c>
      <c r="P111" s="269"/>
      <c r="Q111" s="243" t="s">
        <v>81</v>
      </c>
    </row>
    <row r="112" spans="1:17" s="196" customFormat="1" ht="21.95" customHeight="1" thickBot="1" x14ac:dyDescent="0.3">
      <c r="A112" s="261" t="s">
        <v>106</v>
      </c>
      <c r="B112" s="169"/>
      <c r="C112" s="169" t="s">
        <v>105</v>
      </c>
      <c r="D112" s="169"/>
      <c r="E112" s="169"/>
      <c r="F112" s="279"/>
      <c r="G112" s="171">
        <f t="shared" ref="G112:I112" si="7">SUM(G97:G111)</f>
        <v>782</v>
      </c>
      <c r="H112" s="173">
        <f t="shared" si="7"/>
        <v>971.9</v>
      </c>
      <c r="I112" s="174">
        <f t="shared" si="7"/>
        <v>590.62000000000012</v>
      </c>
      <c r="J112" s="173">
        <f t="shared" ref="J112:O112" si="8">SUM(J97:J111)</f>
        <v>770</v>
      </c>
      <c r="K112" s="172">
        <f t="shared" si="8"/>
        <v>797.5</v>
      </c>
      <c r="L112" s="174">
        <f t="shared" si="8"/>
        <v>223.25</v>
      </c>
      <c r="M112" s="173">
        <f t="shared" si="8"/>
        <v>814</v>
      </c>
      <c r="N112" s="172">
        <f t="shared" si="8"/>
        <v>1094.5999999999999</v>
      </c>
      <c r="O112" s="173">
        <f t="shared" si="8"/>
        <v>896.45</v>
      </c>
      <c r="P112" s="175">
        <f>SUM(P96:P111)</f>
        <v>1152</v>
      </c>
      <c r="Q112" s="176"/>
    </row>
    <row r="113" spans="1:19" s="196" customFormat="1" ht="20.100000000000001" customHeight="1" thickBot="1" x14ac:dyDescent="0.3">
      <c r="A113" s="177"/>
      <c r="B113" s="177"/>
      <c r="C113" s="177"/>
      <c r="D113" s="177"/>
      <c r="E113" s="177"/>
      <c r="F113" s="177"/>
      <c r="G113" s="197"/>
      <c r="H113" s="197"/>
      <c r="I113" s="197"/>
      <c r="J113" s="197"/>
      <c r="K113" s="197"/>
      <c r="L113" s="197"/>
      <c r="M113" s="197"/>
      <c r="N113" s="197"/>
      <c r="O113" s="197"/>
      <c r="P113" s="198"/>
      <c r="Q113" s="180"/>
    </row>
    <row r="114" spans="1:19" s="196" customFormat="1" ht="20.100000000000001" customHeight="1" x14ac:dyDescent="0.25">
      <c r="A114" s="237"/>
      <c r="B114" s="145"/>
      <c r="C114" s="145" t="s">
        <v>116</v>
      </c>
      <c r="D114" s="146"/>
      <c r="E114" s="146"/>
      <c r="F114" s="147"/>
      <c r="G114" s="188"/>
      <c r="H114" s="190"/>
      <c r="I114" s="260"/>
      <c r="J114" s="190"/>
      <c r="K114" s="189"/>
      <c r="L114" s="260"/>
      <c r="M114" s="190"/>
      <c r="N114" s="189"/>
      <c r="O114" s="190"/>
      <c r="P114" s="152"/>
      <c r="Q114" s="153"/>
    </row>
    <row r="115" spans="1:19" s="196" customFormat="1" ht="20.100000000000001" customHeight="1" x14ac:dyDescent="0.2">
      <c r="A115" s="251" t="s">
        <v>117</v>
      </c>
      <c r="B115" s="224" t="s">
        <v>13</v>
      </c>
      <c r="C115" s="224" t="s">
        <v>107</v>
      </c>
      <c r="D115" s="224"/>
      <c r="E115" s="224"/>
      <c r="F115" s="292"/>
      <c r="G115" s="226"/>
      <c r="H115" s="225"/>
      <c r="I115" s="255"/>
      <c r="J115" s="225"/>
      <c r="K115" s="227"/>
      <c r="L115" s="255"/>
      <c r="M115" s="225"/>
      <c r="N115" s="227"/>
      <c r="O115" s="225"/>
      <c r="P115" s="228"/>
      <c r="Q115" s="229"/>
    </row>
    <row r="116" spans="1:19" s="1" customFormat="1" ht="20.100000000000001" customHeight="1" x14ac:dyDescent="0.2">
      <c r="A116" s="251" t="s">
        <v>117</v>
      </c>
      <c r="B116" s="224" t="s">
        <v>15</v>
      </c>
      <c r="C116" s="224" t="s">
        <v>16</v>
      </c>
      <c r="D116" s="224"/>
      <c r="E116" s="224"/>
      <c r="F116" s="292"/>
      <c r="G116" s="226">
        <v>10</v>
      </c>
      <c r="H116" s="225">
        <v>10</v>
      </c>
      <c r="I116" s="255">
        <v>0</v>
      </c>
      <c r="J116" s="225">
        <v>10</v>
      </c>
      <c r="K116" s="227">
        <v>10</v>
      </c>
      <c r="L116" s="255">
        <v>0</v>
      </c>
      <c r="M116" s="225">
        <v>45</v>
      </c>
      <c r="N116" s="227">
        <v>45</v>
      </c>
      <c r="O116" s="225">
        <v>0</v>
      </c>
      <c r="P116" s="228">
        <v>25</v>
      </c>
      <c r="Q116" s="222" t="s">
        <v>300</v>
      </c>
    </row>
    <row r="117" spans="1:19" s="196" customFormat="1" ht="20.100000000000001" customHeight="1" x14ac:dyDescent="0.2">
      <c r="A117" s="246" t="s">
        <v>117</v>
      </c>
      <c r="B117" s="155" t="s">
        <v>17</v>
      </c>
      <c r="C117" s="155" t="s">
        <v>18</v>
      </c>
      <c r="D117" s="155"/>
      <c r="E117" s="155"/>
      <c r="F117" s="154"/>
      <c r="G117" s="158">
        <v>15</v>
      </c>
      <c r="H117" s="160">
        <v>15</v>
      </c>
      <c r="I117" s="161">
        <v>5.91</v>
      </c>
      <c r="J117" s="160">
        <v>10</v>
      </c>
      <c r="K117" s="159">
        <v>10</v>
      </c>
      <c r="L117" s="161">
        <v>2.34</v>
      </c>
      <c r="M117" s="160">
        <v>15</v>
      </c>
      <c r="N117" s="159">
        <v>15</v>
      </c>
      <c r="O117" s="160">
        <v>2.34</v>
      </c>
      <c r="P117" s="162">
        <v>10</v>
      </c>
      <c r="Q117" s="163" t="s">
        <v>118</v>
      </c>
    </row>
    <row r="118" spans="1:19" s="196" customFormat="1" ht="25.5" customHeight="1" x14ac:dyDescent="0.2">
      <c r="A118" s="265" t="s">
        <v>117</v>
      </c>
      <c r="B118" s="126" t="s">
        <v>39</v>
      </c>
      <c r="C118" s="126" t="s">
        <v>40</v>
      </c>
      <c r="D118" s="126"/>
      <c r="E118" s="126"/>
      <c r="F118" s="293"/>
      <c r="G118" s="206">
        <v>35</v>
      </c>
      <c r="H118" s="208">
        <v>35</v>
      </c>
      <c r="I118" s="209">
        <v>1.33</v>
      </c>
      <c r="J118" s="208">
        <v>35</v>
      </c>
      <c r="K118" s="207">
        <v>35</v>
      </c>
      <c r="L118" s="209">
        <v>0</v>
      </c>
      <c r="M118" s="208">
        <v>35</v>
      </c>
      <c r="N118" s="207">
        <v>35</v>
      </c>
      <c r="O118" s="208">
        <v>0</v>
      </c>
      <c r="P118" s="210">
        <v>20</v>
      </c>
      <c r="Q118" s="294" t="s">
        <v>119</v>
      </c>
    </row>
    <row r="119" spans="1:19" s="196" customFormat="1" ht="25.5" customHeight="1" x14ac:dyDescent="0.2">
      <c r="A119" s="265" t="s">
        <v>117</v>
      </c>
      <c r="B119" s="126" t="s">
        <v>5</v>
      </c>
      <c r="C119" s="126" t="s">
        <v>6</v>
      </c>
      <c r="D119" s="126"/>
      <c r="E119" s="126"/>
      <c r="F119" s="293"/>
      <c r="G119" s="206"/>
      <c r="H119" s="208"/>
      <c r="I119" s="209"/>
      <c r="J119" s="208">
        <v>0</v>
      </c>
      <c r="K119" s="207">
        <v>50</v>
      </c>
      <c r="L119" s="209">
        <v>50</v>
      </c>
      <c r="M119" s="208"/>
      <c r="N119" s="207"/>
      <c r="O119" s="208"/>
      <c r="P119" s="210"/>
      <c r="Q119" s="294" t="s">
        <v>7</v>
      </c>
    </row>
    <row r="120" spans="1:19" s="196" customFormat="1" ht="25.5" customHeight="1" x14ac:dyDescent="0.2">
      <c r="A120" s="265" t="s">
        <v>117</v>
      </c>
      <c r="B120" s="126" t="s">
        <v>8</v>
      </c>
      <c r="C120" s="126" t="s">
        <v>120</v>
      </c>
      <c r="D120" s="126"/>
      <c r="E120" s="126"/>
      <c r="F120" s="293"/>
      <c r="G120" s="206">
        <v>0</v>
      </c>
      <c r="H120" s="208">
        <v>2200</v>
      </c>
      <c r="I120" s="209">
        <v>45.98</v>
      </c>
      <c r="J120" s="208">
        <v>0</v>
      </c>
      <c r="K120" s="207">
        <v>2154</v>
      </c>
      <c r="L120" s="209">
        <v>0</v>
      </c>
      <c r="M120" s="208">
        <v>500</v>
      </c>
      <c r="N120" s="207">
        <v>2654</v>
      </c>
      <c r="O120" s="208">
        <v>53.8</v>
      </c>
      <c r="P120" s="210">
        <v>350</v>
      </c>
      <c r="Q120" s="294" t="s">
        <v>121</v>
      </c>
    </row>
    <row r="121" spans="1:19" s="196" customFormat="1" ht="25.5" customHeight="1" thickBot="1" x14ac:dyDescent="0.3">
      <c r="A121" s="261" t="s">
        <v>117</v>
      </c>
      <c r="B121" s="169"/>
      <c r="C121" s="169" t="s">
        <v>116</v>
      </c>
      <c r="D121" s="262"/>
      <c r="E121" s="262"/>
      <c r="F121" s="263"/>
      <c r="G121" s="171">
        <f>SUM(G115:G120)</f>
        <v>60</v>
      </c>
      <c r="H121" s="173">
        <f>SUM(H115:H120)</f>
        <v>2260</v>
      </c>
      <c r="I121" s="174">
        <f>SUM(I115:I120)</f>
        <v>53.22</v>
      </c>
      <c r="J121" s="173">
        <f>SUM(J116:J120)</f>
        <v>55</v>
      </c>
      <c r="K121" s="172">
        <f>SUM(K116:K120)</f>
        <v>2259</v>
      </c>
      <c r="L121" s="174">
        <f>SUM(L116:L120)</f>
        <v>52.34</v>
      </c>
      <c r="M121" s="173">
        <f>SUM(M115:M120)</f>
        <v>595</v>
      </c>
      <c r="N121" s="172">
        <f>SUM(N115:N120)</f>
        <v>2749</v>
      </c>
      <c r="O121" s="173">
        <f>SUM(O115:O120)</f>
        <v>56.14</v>
      </c>
      <c r="P121" s="175">
        <f>SUM(P115:P120)</f>
        <v>405</v>
      </c>
      <c r="Q121" s="176"/>
    </row>
    <row r="122" spans="1:19" s="196" customFormat="1" ht="25.5" customHeight="1" thickBot="1" x14ac:dyDescent="0.3">
      <c r="A122" s="295"/>
      <c r="B122" s="296"/>
      <c r="C122" s="296"/>
      <c r="D122" s="297"/>
      <c r="E122" s="297"/>
      <c r="F122" s="297"/>
      <c r="G122" s="298"/>
      <c r="H122" s="298"/>
      <c r="I122" s="298"/>
      <c r="J122" s="298"/>
      <c r="K122" s="298"/>
      <c r="L122" s="298"/>
      <c r="M122" s="298"/>
      <c r="N122" s="298"/>
      <c r="O122" s="298"/>
      <c r="P122" s="299"/>
      <c r="Q122" s="300"/>
    </row>
    <row r="123" spans="1:19" s="196" customFormat="1" ht="21.95" customHeight="1" x14ac:dyDescent="0.25">
      <c r="A123" s="186"/>
      <c r="B123" s="145"/>
      <c r="C123" s="145" t="s">
        <v>122</v>
      </c>
      <c r="D123" s="145"/>
      <c r="E123" s="145"/>
      <c r="F123" s="187"/>
      <c r="G123" s="201"/>
      <c r="H123" s="200"/>
      <c r="I123" s="201"/>
      <c r="J123" s="199"/>
      <c r="K123" s="200"/>
      <c r="L123" s="202"/>
      <c r="M123" s="201"/>
      <c r="N123" s="200"/>
      <c r="O123" s="201"/>
      <c r="P123" s="203"/>
      <c r="Q123" s="153"/>
    </row>
    <row r="124" spans="1:19" s="1" customFormat="1" ht="21.95" customHeight="1" x14ac:dyDescent="0.2">
      <c r="A124" s="214" t="s">
        <v>123</v>
      </c>
      <c r="B124" s="215" t="s">
        <v>74</v>
      </c>
      <c r="C124" s="241" t="s">
        <v>75</v>
      </c>
      <c r="D124" s="215"/>
      <c r="E124" s="215"/>
      <c r="F124" s="285"/>
      <c r="G124" s="184"/>
      <c r="H124" s="185"/>
      <c r="I124" s="184"/>
      <c r="J124" s="220"/>
      <c r="K124" s="185"/>
      <c r="L124" s="268"/>
      <c r="M124" s="184"/>
      <c r="N124" s="185"/>
      <c r="O124" s="184"/>
      <c r="P124" s="269"/>
      <c r="Q124" s="243"/>
    </row>
    <row r="125" spans="1:19" s="196" customFormat="1" ht="21.95" customHeight="1" x14ac:dyDescent="0.25">
      <c r="A125" s="214" t="s">
        <v>123</v>
      </c>
      <c r="B125" s="215" t="s">
        <v>82</v>
      </c>
      <c r="C125" s="215" t="s">
        <v>83</v>
      </c>
      <c r="D125" s="301"/>
      <c r="E125" s="301"/>
      <c r="F125" s="302"/>
      <c r="G125" s="303"/>
      <c r="H125" s="304"/>
      <c r="I125" s="303"/>
      <c r="J125" s="305"/>
      <c r="K125" s="304"/>
      <c r="L125" s="306"/>
      <c r="M125" s="303"/>
      <c r="N125" s="304"/>
      <c r="O125" s="303"/>
      <c r="P125" s="307"/>
      <c r="Q125" s="308"/>
    </row>
    <row r="126" spans="1:19" s="196" customFormat="1" ht="21.95" customHeight="1" x14ac:dyDescent="0.25">
      <c r="A126" s="214" t="s">
        <v>123</v>
      </c>
      <c r="B126" s="215" t="s">
        <v>15</v>
      </c>
      <c r="C126" s="215" t="s">
        <v>16</v>
      </c>
      <c r="D126" s="301"/>
      <c r="E126" s="301"/>
      <c r="F126" s="302"/>
      <c r="G126" s="184">
        <v>1.5</v>
      </c>
      <c r="H126" s="185">
        <v>1.5</v>
      </c>
      <c r="I126" s="184">
        <v>0</v>
      </c>
      <c r="J126" s="220">
        <v>1.5</v>
      </c>
      <c r="K126" s="185">
        <v>1.5</v>
      </c>
      <c r="L126" s="268">
        <v>0</v>
      </c>
      <c r="M126" s="184">
        <v>1.5</v>
      </c>
      <c r="N126" s="185">
        <v>1.5</v>
      </c>
      <c r="O126" s="184"/>
      <c r="P126" s="269"/>
      <c r="Q126" s="163" t="s">
        <v>124</v>
      </c>
    </row>
    <row r="127" spans="1:19" s="196" customFormat="1" ht="21.95" customHeight="1" x14ac:dyDescent="0.25">
      <c r="A127" s="214" t="s">
        <v>123</v>
      </c>
      <c r="B127" s="215" t="s">
        <v>125</v>
      </c>
      <c r="C127" s="215" t="s">
        <v>126</v>
      </c>
      <c r="D127" s="301"/>
      <c r="E127" s="301"/>
      <c r="F127" s="302"/>
      <c r="G127" s="184">
        <v>0.5</v>
      </c>
      <c r="H127" s="185">
        <v>0.5</v>
      </c>
      <c r="I127" s="184">
        <v>0</v>
      </c>
      <c r="J127" s="220">
        <v>0.5</v>
      </c>
      <c r="K127" s="185">
        <v>0.5</v>
      </c>
      <c r="L127" s="268">
        <v>0</v>
      </c>
      <c r="M127" s="184">
        <v>0.5</v>
      </c>
      <c r="N127" s="185">
        <v>0.5</v>
      </c>
      <c r="O127" s="184"/>
      <c r="P127" s="269"/>
      <c r="Q127" s="163" t="s">
        <v>124</v>
      </c>
    </row>
    <row r="128" spans="1:19" ht="21.95" customHeight="1" x14ac:dyDescent="0.2">
      <c r="A128" s="191" t="s">
        <v>123</v>
      </c>
      <c r="B128" s="155" t="s">
        <v>17</v>
      </c>
      <c r="C128" s="224" t="s">
        <v>18</v>
      </c>
      <c r="D128" s="155"/>
      <c r="E128" s="155"/>
      <c r="F128" s="154"/>
      <c r="G128" s="178">
        <v>12</v>
      </c>
      <c r="H128" s="234">
        <v>12</v>
      </c>
      <c r="I128" s="178">
        <v>0</v>
      </c>
      <c r="J128" s="233">
        <v>12</v>
      </c>
      <c r="K128" s="234">
        <v>12</v>
      </c>
      <c r="L128" s="249">
        <v>0</v>
      </c>
      <c r="M128" s="178">
        <v>12</v>
      </c>
      <c r="N128" s="234">
        <v>12</v>
      </c>
      <c r="O128" s="178"/>
      <c r="P128" s="235"/>
      <c r="Q128" s="309" t="s">
        <v>124</v>
      </c>
      <c r="R128" s="310"/>
      <c r="S128" s="310"/>
    </row>
    <row r="129" spans="1:19" ht="21.95" customHeight="1" x14ac:dyDescent="0.2">
      <c r="A129" s="311" t="s">
        <v>123</v>
      </c>
      <c r="B129" s="312" t="s">
        <v>70</v>
      </c>
      <c r="C129" s="312" t="s">
        <v>71</v>
      </c>
      <c r="D129" s="155"/>
      <c r="E129" s="155"/>
      <c r="F129" s="154"/>
      <c r="G129" s="160">
        <v>6</v>
      </c>
      <c r="H129" s="159">
        <v>6</v>
      </c>
      <c r="I129" s="160">
        <v>0</v>
      </c>
      <c r="J129" s="158">
        <v>6</v>
      </c>
      <c r="K129" s="159">
        <v>6</v>
      </c>
      <c r="L129" s="161">
        <v>0</v>
      </c>
      <c r="M129" s="160">
        <v>6</v>
      </c>
      <c r="N129" s="159">
        <v>6</v>
      </c>
      <c r="O129" s="160"/>
      <c r="P129" s="162"/>
      <c r="Q129" s="163" t="s">
        <v>124</v>
      </c>
      <c r="R129" s="77"/>
      <c r="S129" s="77"/>
    </row>
    <row r="130" spans="1:19" ht="21.95" customHeight="1" x14ac:dyDescent="0.2">
      <c r="A130" s="230" t="s">
        <v>123</v>
      </c>
      <c r="B130" s="126" t="s">
        <v>46</v>
      </c>
      <c r="C130" s="126" t="s">
        <v>47</v>
      </c>
      <c r="D130" s="155"/>
      <c r="E130" s="155"/>
      <c r="F130" s="154"/>
      <c r="G130" s="160"/>
      <c r="H130" s="159"/>
      <c r="I130" s="160"/>
      <c r="J130" s="158"/>
      <c r="K130" s="159"/>
      <c r="L130" s="161"/>
      <c r="M130" s="160"/>
      <c r="N130" s="159"/>
      <c r="O130" s="160"/>
      <c r="P130" s="162"/>
      <c r="Q130" s="163" t="s">
        <v>7</v>
      </c>
      <c r="R130" s="77"/>
      <c r="S130" s="77"/>
    </row>
    <row r="131" spans="1:19" ht="21.95" customHeight="1" x14ac:dyDescent="0.2">
      <c r="A131" s="230" t="s">
        <v>123</v>
      </c>
      <c r="B131" s="126" t="s">
        <v>127</v>
      </c>
      <c r="C131" s="126" t="s">
        <v>128</v>
      </c>
      <c r="D131" s="155"/>
      <c r="E131" s="155"/>
      <c r="F131" s="154"/>
      <c r="G131" s="160"/>
      <c r="H131" s="159"/>
      <c r="I131" s="160"/>
      <c r="J131" s="158"/>
      <c r="K131" s="159"/>
      <c r="L131" s="161"/>
      <c r="M131" s="160"/>
      <c r="N131" s="159"/>
      <c r="O131" s="160"/>
      <c r="P131" s="162"/>
      <c r="Q131" s="163"/>
      <c r="R131" s="313"/>
      <c r="S131" s="77"/>
    </row>
    <row r="132" spans="1:19" ht="21.95" customHeight="1" x14ac:dyDescent="0.2">
      <c r="A132" s="230" t="s">
        <v>123</v>
      </c>
      <c r="B132" s="126" t="s">
        <v>5</v>
      </c>
      <c r="C132" s="126" t="s">
        <v>115</v>
      </c>
      <c r="D132" s="155"/>
      <c r="E132" s="155"/>
      <c r="F132" s="154"/>
      <c r="G132" s="160">
        <v>0</v>
      </c>
      <c r="H132" s="159">
        <v>159</v>
      </c>
      <c r="I132" s="160">
        <v>110</v>
      </c>
      <c r="J132" s="158">
        <v>0</v>
      </c>
      <c r="K132" s="159">
        <v>152</v>
      </c>
      <c r="L132" s="161">
        <v>130</v>
      </c>
      <c r="M132" s="160"/>
      <c r="N132" s="159">
        <v>265</v>
      </c>
      <c r="O132" s="160">
        <v>265</v>
      </c>
      <c r="P132" s="162"/>
      <c r="Q132" s="163" t="s">
        <v>81</v>
      </c>
      <c r="R132" s="313"/>
      <c r="S132" s="77"/>
    </row>
    <row r="133" spans="1:19" ht="21.95" customHeight="1" x14ac:dyDescent="0.2">
      <c r="A133" s="191" t="s">
        <v>123</v>
      </c>
      <c r="B133" s="155" t="s">
        <v>79</v>
      </c>
      <c r="C133" s="155" t="s">
        <v>80</v>
      </c>
      <c r="D133" s="155"/>
      <c r="E133" s="155"/>
      <c r="F133" s="154"/>
      <c r="G133" s="160">
        <v>0</v>
      </c>
      <c r="H133" s="159">
        <v>5</v>
      </c>
      <c r="I133" s="160">
        <v>0</v>
      </c>
      <c r="J133" s="158"/>
      <c r="K133" s="159"/>
      <c r="L133" s="161"/>
      <c r="M133" s="160"/>
      <c r="N133" s="159"/>
      <c r="O133" s="160"/>
      <c r="P133" s="162"/>
      <c r="Q133" s="163"/>
      <c r="R133" s="77"/>
      <c r="S133" s="77"/>
    </row>
    <row r="134" spans="1:19" s="196" customFormat="1" ht="21.95" customHeight="1" thickBot="1" x14ac:dyDescent="0.3">
      <c r="A134" s="168" t="s">
        <v>123</v>
      </c>
      <c r="B134" s="169"/>
      <c r="C134" s="169" t="s">
        <v>122</v>
      </c>
      <c r="D134" s="169"/>
      <c r="E134" s="169"/>
      <c r="F134" s="279"/>
      <c r="G134" s="173">
        <f t="shared" ref="G134:I134" si="9">SUM(G124:G133)</f>
        <v>20</v>
      </c>
      <c r="H134" s="172">
        <f t="shared" si="9"/>
        <v>184</v>
      </c>
      <c r="I134" s="173">
        <f t="shared" si="9"/>
        <v>110</v>
      </c>
      <c r="J134" s="171">
        <f>SUM(J124:J133)</f>
        <v>20</v>
      </c>
      <c r="K134" s="172">
        <f>SUM(K124:K133)</f>
        <v>172</v>
      </c>
      <c r="L134" s="174">
        <f>SUM(L125:L133)</f>
        <v>130</v>
      </c>
      <c r="M134" s="173">
        <f>SUM(M124:M133)</f>
        <v>20</v>
      </c>
      <c r="N134" s="172">
        <f>SUM(N124:N133)</f>
        <v>285</v>
      </c>
      <c r="O134" s="173">
        <f>SUM(O124:O133)</f>
        <v>265</v>
      </c>
      <c r="P134" s="175">
        <f>SUM(P126:P133)</f>
        <v>0</v>
      </c>
      <c r="Q134" s="176"/>
    </row>
    <row r="135" spans="1:19" s="196" customFormat="1" ht="25.5" customHeight="1" thickBot="1" x14ac:dyDescent="0.3">
      <c r="A135" s="177"/>
      <c r="B135" s="177"/>
      <c r="C135" s="177"/>
      <c r="D135" s="177"/>
      <c r="E135" s="177"/>
      <c r="F135" s="177"/>
      <c r="G135" s="197"/>
      <c r="H135" s="197"/>
      <c r="I135" s="197"/>
      <c r="J135" s="197"/>
      <c r="K135" s="197"/>
      <c r="L135" s="197"/>
      <c r="M135" s="197"/>
      <c r="N135" s="197"/>
      <c r="O135" s="197"/>
      <c r="P135" s="198"/>
      <c r="Q135" s="180"/>
    </row>
    <row r="136" spans="1:19" s="196" customFormat="1" ht="21.95" customHeight="1" x14ac:dyDescent="0.25">
      <c r="A136" s="186"/>
      <c r="B136" s="145"/>
      <c r="C136" s="145" t="s">
        <v>129</v>
      </c>
      <c r="D136" s="145"/>
      <c r="E136" s="145"/>
      <c r="F136" s="187"/>
      <c r="G136" s="201"/>
      <c r="H136" s="200"/>
      <c r="I136" s="201"/>
      <c r="J136" s="199"/>
      <c r="K136" s="200"/>
      <c r="L136" s="202"/>
      <c r="M136" s="201"/>
      <c r="N136" s="200"/>
      <c r="O136" s="201"/>
      <c r="P136" s="203"/>
      <c r="Q136" s="153"/>
    </row>
    <row r="137" spans="1:19" s="196" customFormat="1" ht="21.95" customHeight="1" x14ac:dyDescent="0.25">
      <c r="A137" s="223" t="s">
        <v>130</v>
      </c>
      <c r="B137" s="224" t="s">
        <v>13</v>
      </c>
      <c r="C137" s="224" t="s">
        <v>107</v>
      </c>
      <c r="D137" s="301"/>
      <c r="E137" s="301"/>
      <c r="F137" s="302"/>
      <c r="G137" s="225"/>
      <c r="H137" s="227"/>
      <c r="I137" s="225"/>
      <c r="J137" s="226"/>
      <c r="K137" s="227"/>
      <c r="L137" s="255"/>
      <c r="M137" s="225"/>
      <c r="N137" s="227"/>
      <c r="O137" s="225"/>
      <c r="P137" s="228"/>
      <c r="Q137" s="229"/>
    </row>
    <row r="138" spans="1:19" s="77" customFormat="1" ht="21.95" customHeight="1" x14ac:dyDescent="0.2">
      <c r="A138" s="223" t="s">
        <v>130</v>
      </c>
      <c r="B138" s="224" t="s">
        <v>15</v>
      </c>
      <c r="C138" s="224" t="s">
        <v>131</v>
      </c>
      <c r="D138" s="224"/>
      <c r="E138" s="224"/>
      <c r="F138" s="292"/>
      <c r="G138" s="225"/>
      <c r="H138" s="227"/>
      <c r="I138" s="225"/>
      <c r="J138" s="226"/>
      <c r="K138" s="227"/>
      <c r="L138" s="255"/>
      <c r="M138" s="225"/>
      <c r="N138" s="227"/>
      <c r="O138" s="225"/>
      <c r="P138" s="228"/>
      <c r="Q138" s="229"/>
    </row>
    <row r="139" spans="1:19" s="196" customFormat="1" ht="21.95" customHeight="1" x14ac:dyDescent="0.2">
      <c r="A139" s="191" t="s">
        <v>130</v>
      </c>
      <c r="B139" s="155" t="s">
        <v>39</v>
      </c>
      <c r="C139" s="155" t="s">
        <v>40</v>
      </c>
      <c r="D139" s="155"/>
      <c r="E139" s="155"/>
      <c r="F139" s="154"/>
      <c r="G139" s="160"/>
      <c r="H139" s="159"/>
      <c r="I139" s="160"/>
      <c r="J139" s="158"/>
      <c r="K139" s="159"/>
      <c r="L139" s="161"/>
      <c r="M139" s="160"/>
      <c r="N139" s="159"/>
      <c r="O139" s="160"/>
      <c r="P139" s="162"/>
      <c r="Q139" s="163"/>
    </row>
    <row r="140" spans="1:19" s="196" customFormat="1" ht="21.95" customHeight="1" x14ac:dyDescent="0.2">
      <c r="A140" s="230" t="s">
        <v>130</v>
      </c>
      <c r="B140" s="126" t="s">
        <v>79</v>
      </c>
      <c r="C140" s="126" t="s">
        <v>80</v>
      </c>
      <c r="D140" s="155"/>
      <c r="E140" s="155"/>
      <c r="F140" s="154"/>
      <c r="G140" s="160"/>
      <c r="H140" s="159"/>
      <c r="I140" s="160"/>
      <c r="J140" s="158"/>
      <c r="K140" s="159"/>
      <c r="L140" s="161"/>
      <c r="M140" s="160"/>
      <c r="N140" s="159"/>
      <c r="O140" s="160"/>
      <c r="P140" s="162"/>
      <c r="Q140" s="163" t="s">
        <v>7</v>
      </c>
    </row>
    <row r="141" spans="1:19" s="196" customFormat="1" ht="21.95" customHeight="1" x14ac:dyDescent="0.2">
      <c r="A141" s="230" t="s">
        <v>130</v>
      </c>
      <c r="B141" s="126" t="s">
        <v>5</v>
      </c>
      <c r="C141" s="126" t="s">
        <v>115</v>
      </c>
      <c r="D141" s="155"/>
      <c r="E141" s="155"/>
      <c r="F141" s="154"/>
      <c r="G141" s="160">
        <v>0</v>
      </c>
      <c r="H141" s="159">
        <v>10</v>
      </c>
      <c r="I141" s="160">
        <v>10</v>
      </c>
      <c r="J141" s="158">
        <v>0</v>
      </c>
      <c r="K141" s="159">
        <v>62</v>
      </c>
      <c r="L141" s="161">
        <v>45</v>
      </c>
      <c r="M141" s="160"/>
      <c r="N141" s="159">
        <v>100</v>
      </c>
      <c r="O141" s="160">
        <v>100</v>
      </c>
      <c r="P141" s="162"/>
      <c r="Q141" s="163" t="s">
        <v>7</v>
      </c>
    </row>
    <row r="142" spans="1:19" s="196" customFormat="1" ht="21.95" customHeight="1" x14ac:dyDescent="0.2">
      <c r="A142" s="230" t="s">
        <v>130</v>
      </c>
      <c r="B142" s="126" t="s">
        <v>46</v>
      </c>
      <c r="C142" s="126" t="s">
        <v>47</v>
      </c>
      <c r="D142" s="155"/>
      <c r="E142" s="155"/>
      <c r="F142" s="154"/>
      <c r="G142" s="160"/>
      <c r="H142" s="159"/>
      <c r="I142" s="160"/>
      <c r="J142" s="158"/>
      <c r="K142" s="159"/>
      <c r="L142" s="161"/>
      <c r="M142" s="160"/>
      <c r="N142" s="159"/>
      <c r="O142" s="160"/>
      <c r="P142" s="162"/>
      <c r="Q142" s="163" t="s">
        <v>7</v>
      </c>
    </row>
    <row r="143" spans="1:19" s="196" customFormat="1" ht="21.95" customHeight="1" x14ac:dyDescent="0.2">
      <c r="A143" s="191" t="s">
        <v>123</v>
      </c>
      <c r="B143" s="155" t="s">
        <v>8</v>
      </c>
      <c r="C143" s="155" t="s">
        <v>9</v>
      </c>
      <c r="D143" s="155"/>
      <c r="E143" s="155"/>
      <c r="F143" s="154"/>
      <c r="G143" s="160"/>
      <c r="H143" s="159"/>
      <c r="I143" s="160"/>
      <c r="J143" s="158"/>
      <c r="K143" s="159"/>
      <c r="L143" s="161"/>
      <c r="M143" s="160"/>
      <c r="N143" s="159"/>
      <c r="O143" s="160"/>
      <c r="P143" s="162"/>
      <c r="Q143" s="163"/>
    </row>
    <row r="144" spans="1:19" s="196" customFormat="1" ht="21.95" customHeight="1" thickBot="1" x14ac:dyDescent="0.3">
      <c r="A144" s="168" t="s">
        <v>130</v>
      </c>
      <c r="B144" s="169"/>
      <c r="C144" s="169" t="s">
        <v>129</v>
      </c>
      <c r="D144" s="169"/>
      <c r="E144" s="169"/>
      <c r="F144" s="279"/>
      <c r="G144" s="173">
        <f t="shared" ref="G144:P144" si="10">SUM(G137:G143)</f>
        <v>0</v>
      </c>
      <c r="H144" s="172">
        <f t="shared" si="10"/>
        <v>10</v>
      </c>
      <c r="I144" s="173">
        <f t="shared" si="10"/>
        <v>10</v>
      </c>
      <c r="J144" s="171">
        <f>SUM(J137:J143)</f>
        <v>0</v>
      </c>
      <c r="K144" s="172">
        <f>SUM(K137:K143)</f>
        <v>62</v>
      </c>
      <c r="L144" s="174">
        <f>SUM(L137:L143)</f>
        <v>45</v>
      </c>
      <c r="M144" s="173"/>
      <c r="N144" s="172">
        <f>SUM(N137:N143)</f>
        <v>100</v>
      </c>
      <c r="O144" s="173">
        <f>SUM(O137:O143)</f>
        <v>100</v>
      </c>
      <c r="P144" s="175">
        <f t="shared" si="10"/>
        <v>0</v>
      </c>
      <c r="Q144" s="176"/>
    </row>
    <row r="145" spans="1:19" s="196" customFormat="1" ht="25.5" customHeight="1" thickBot="1" x14ac:dyDescent="0.3">
      <c r="A145" s="177"/>
      <c r="B145" s="177"/>
      <c r="C145" s="177"/>
      <c r="D145" s="314"/>
      <c r="E145" s="315"/>
      <c r="F145" s="316"/>
      <c r="G145" s="197"/>
      <c r="H145" s="197"/>
      <c r="I145" s="197"/>
      <c r="J145" s="197"/>
      <c r="K145" s="197"/>
      <c r="L145" s="197"/>
      <c r="M145" s="197"/>
      <c r="N145" s="197"/>
      <c r="O145" s="197"/>
      <c r="P145" s="198"/>
      <c r="Q145" s="180"/>
    </row>
    <row r="146" spans="1:19" s="196" customFormat="1" ht="21.95" customHeight="1" x14ac:dyDescent="0.25">
      <c r="A146" s="186"/>
      <c r="B146" s="145"/>
      <c r="C146" s="145" t="s">
        <v>132</v>
      </c>
      <c r="D146" s="317"/>
      <c r="E146" s="317"/>
      <c r="F146" s="318"/>
      <c r="G146" s="201"/>
      <c r="H146" s="200"/>
      <c r="I146" s="201"/>
      <c r="J146" s="199"/>
      <c r="K146" s="200"/>
      <c r="L146" s="202"/>
      <c r="M146" s="201"/>
      <c r="N146" s="200"/>
      <c r="O146" s="201"/>
      <c r="P146" s="203"/>
      <c r="Q146" s="153"/>
    </row>
    <row r="147" spans="1:19" s="77" customFormat="1" ht="29.25" customHeight="1" x14ac:dyDescent="0.2">
      <c r="A147" s="230" t="s">
        <v>133</v>
      </c>
      <c r="B147" s="126" t="s">
        <v>113</v>
      </c>
      <c r="C147" s="126" t="s">
        <v>134</v>
      </c>
      <c r="D147" s="126"/>
      <c r="E147" s="126"/>
      <c r="F147" s="293"/>
      <c r="G147" s="208"/>
      <c r="H147" s="207"/>
      <c r="I147" s="208"/>
      <c r="J147" s="206"/>
      <c r="K147" s="207"/>
      <c r="L147" s="209"/>
      <c r="M147" s="208"/>
      <c r="N147" s="207"/>
      <c r="O147" s="208"/>
      <c r="P147" s="210"/>
      <c r="Q147" s="294"/>
    </row>
    <row r="148" spans="1:19" s="77" customFormat="1" ht="21.95" customHeight="1" x14ac:dyDescent="0.2">
      <c r="A148" s="230" t="s">
        <v>133</v>
      </c>
      <c r="B148" s="126" t="s">
        <v>5</v>
      </c>
      <c r="C148" s="126" t="s">
        <v>115</v>
      </c>
      <c r="D148" s="126"/>
      <c r="E148" s="126"/>
      <c r="F148" s="293"/>
      <c r="G148" s="208"/>
      <c r="H148" s="207"/>
      <c r="I148" s="208"/>
      <c r="J148" s="206"/>
      <c r="K148" s="207"/>
      <c r="L148" s="209"/>
      <c r="M148" s="208"/>
      <c r="N148" s="207">
        <v>10</v>
      </c>
      <c r="O148" s="208">
        <v>10</v>
      </c>
      <c r="P148" s="210"/>
      <c r="Q148" s="266" t="s">
        <v>7</v>
      </c>
    </row>
    <row r="149" spans="1:19" s="77" customFormat="1" ht="21.95" customHeight="1" x14ac:dyDescent="0.2">
      <c r="A149" s="230" t="s">
        <v>133</v>
      </c>
      <c r="B149" s="126" t="s">
        <v>33</v>
      </c>
      <c r="C149" s="126" t="s">
        <v>135</v>
      </c>
      <c r="D149" s="126"/>
      <c r="E149" s="126"/>
      <c r="F149" s="293"/>
      <c r="G149" s="208"/>
      <c r="H149" s="207"/>
      <c r="I149" s="208"/>
      <c r="J149" s="206"/>
      <c r="K149" s="207"/>
      <c r="L149" s="209"/>
      <c r="M149" s="208"/>
      <c r="N149" s="207"/>
      <c r="O149" s="208"/>
      <c r="P149" s="210"/>
      <c r="Q149" s="266"/>
    </row>
    <row r="150" spans="1:19" s="196" customFormat="1" ht="21.95" customHeight="1" thickBot="1" x14ac:dyDescent="0.3">
      <c r="A150" s="168" t="s">
        <v>133</v>
      </c>
      <c r="B150" s="169"/>
      <c r="C150" s="169" t="s">
        <v>132</v>
      </c>
      <c r="D150" s="169"/>
      <c r="E150" s="169"/>
      <c r="F150" s="279"/>
      <c r="G150" s="173"/>
      <c r="H150" s="172"/>
      <c r="I150" s="173"/>
      <c r="J150" s="171"/>
      <c r="K150" s="172"/>
      <c r="L150" s="174"/>
      <c r="M150" s="173"/>
      <c r="N150" s="172">
        <f>SUM(N147:N149)</f>
        <v>10</v>
      </c>
      <c r="O150" s="173">
        <f>SUM(O147:O149)</f>
        <v>10</v>
      </c>
      <c r="P150" s="175"/>
      <c r="Q150" s="176"/>
    </row>
    <row r="151" spans="1:19" s="196" customFormat="1" ht="21.95" customHeight="1" thickBot="1" x14ac:dyDescent="0.3">
      <c r="A151" s="177"/>
      <c r="B151" s="177"/>
      <c r="C151" s="177"/>
      <c r="D151" s="319"/>
      <c r="E151" s="296"/>
      <c r="F151" s="320"/>
      <c r="G151" s="197"/>
      <c r="H151" s="197"/>
      <c r="I151" s="197"/>
      <c r="J151" s="197"/>
      <c r="K151" s="197"/>
      <c r="L151" s="197"/>
      <c r="M151" s="197"/>
      <c r="N151" s="197"/>
      <c r="O151" s="197"/>
      <c r="P151" s="198"/>
      <c r="Q151" s="180"/>
    </row>
    <row r="152" spans="1:19" s="196" customFormat="1" ht="21.95" customHeight="1" x14ac:dyDescent="0.25">
      <c r="A152" s="237"/>
      <c r="B152" s="145"/>
      <c r="C152" s="145" t="s">
        <v>136</v>
      </c>
      <c r="D152" s="145"/>
      <c r="E152" s="145"/>
      <c r="F152" s="187"/>
      <c r="G152" s="201"/>
      <c r="H152" s="200"/>
      <c r="I152" s="201"/>
      <c r="J152" s="199"/>
      <c r="K152" s="200"/>
      <c r="L152" s="202"/>
      <c r="M152" s="201"/>
      <c r="N152" s="200"/>
      <c r="O152" s="201"/>
      <c r="P152" s="203"/>
      <c r="Q152" s="153"/>
    </row>
    <row r="153" spans="1:19" s="196" customFormat="1" ht="21.95" customHeight="1" x14ac:dyDescent="0.25">
      <c r="A153" s="281" t="s">
        <v>137</v>
      </c>
      <c r="B153" s="215" t="s">
        <v>13</v>
      </c>
      <c r="C153" s="224" t="s">
        <v>107</v>
      </c>
      <c r="D153" s="301"/>
      <c r="E153" s="301"/>
      <c r="F153" s="302"/>
      <c r="G153" s="476"/>
      <c r="H153" s="434"/>
      <c r="I153" s="476"/>
      <c r="J153" s="433"/>
      <c r="K153" s="434"/>
      <c r="L153" s="435"/>
      <c r="M153" s="476"/>
      <c r="N153" s="218">
        <v>12.9</v>
      </c>
      <c r="O153" s="217">
        <v>12.9</v>
      </c>
      <c r="P153" s="437"/>
      <c r="Q153" s="229" t="s">
        <v>321</v>
      </c>
    </row>
    <row r="154" spans="1:19" s="196" customFormat="1" ht="21.95" customHeight="1" x14ac:dyDescent="0.25">
      <c r="A154" s="246" t="s">
        <v>137</v>
      </c>
      <c r="B154" s="155" t="s">
        <v>44</v>
      </c>
      <c r="C154" s="155" t="s">
        <v>45</v>
      </c>
      <c r="D154" s="321"/>
      <c r="E154" s="321"/>
      <c r="F154" s="322"/>
      <c r="G154" s="160"/>
      <c r="H154" s="159"/>
      <c r="I154" s="160"/>
      <c r="J154" s="158"/>
      <c r="K154" s="159"/>
      <c r="L154" s="161"/>
      <c r="M154" s="160">
        <v>90</v>
      </c>
      <c r="N154" s="159">
        <v>77.099999999999994</v>
      </c>
      <c r="O154" s="160">
        <v>0</v>
      </c>
      <c r="P154" s="269">
        <v>90</v>
      </c>
      <c r="Q154" s="163" t="s">
        <v>299</v>
      </c>
    </row>
    <row r="155" spans="1:19" s="196" customFormat="1" ht="21.95" customHeight="1" thickBot="1" x14ac:dyDescent="0.3">
      <c r="A155" s="261"/>
      <c r="B155" s="169"/>
      <c r="C155" s="169" t="s">
        <v>136</v>
      </c>
      <c r="D155" s="169"/>
      <c r="E155" s="169"/>
      <c r="F155" s="279"/>
      <c r="G155" s="173"/>
      <c r="H155" s="172"/>
      <c r="I155" s="173"/>
      <c r="J155" s="171"/>
      <c r="K155" s="172"/>
      <c r="L155" s="174"/>
      <c r="M155" s="173">
        <f>SUM(M152:M154)</f>
        <v>90</v>
      </c>
      <c r="N155" s="172">
        <f>SUM(N153:N154)</f>
        <v>90</v>
      </c>
      <c r="O155" s="173">
        <f>SUM(O153:O154)</f>
        <v>12.9</v>
      </c>
      <c r="P155" s="175">
        <f>SUM(P154)</f>
        <v>90</v>
      </c>
      <c r="Q155" s="176"/>
    </row>
    <row r="156" spans="1:19" s="196" customFormat="1" ht="25.5" customHeight="1" thickBot="1" x14ac:dyDescent="0.3">
      <c r="A156" s="177"/>
      <c r="B156" s="177"/>
      <c r="C156" s="177"/>
      <c r="D156" s="319"/>
      <c r="E156" s="296"/>
      <c r="F156" s="320"/>
      <c r="G156" s="197"/>
      <c r="H156" s="197"/>
      <c r="I156" s="197"/>
      <c r="J156" s="197"/>
      <c r="K156" s="197"/>
      <c r="L156" s="197"/>
      <c r="M156" s="197"/>
      <c r="N156" s="197"/>
      <c r="O156" s="197"/>
      <c r="P156" s="198"/>
      <c r="Q156" s="180"/>
    </row>
    <row r="157" spans="1:19" s="196" customFormat="1" ht="21.95" customHeight="1" x14ac:dyDescent="0.25">
      <c r="A157" s="186"/>
      <c r="B157" s="145"/>
      <c r="C157" s="145" t="s">
        <v>138</v>
      </c>
      <c r="D157" s="317"/>
      <c r="E157" s="317"/>
      <c r="F157" s="318"/>
      <c r="G157" s="324"/>
      <c r="H157" s="323"/>
      <c r="I157" s="324"/>
      <c r="J157" s="325"/>
      <c r="K157" s="323"/>
      <c r="L157" s="326"/>
      <c r="M157" s="324"/>
      <c r="N157" s="323"/>
      <c r="O157" s="324"/>
      <c r="P157" s="327"/>
      <c r="Q157" s="328"/>
    </row>
    <row r="158" spans="1:19" ht="21.95" customHeight="1" x14ac:dyDescent="0.2">
      <c r="A158" s="191" t="s">
        <v>139</v>
      </c>
      <c r="B158" s="155" t="s">
        <v>5</v>
      </c>
      <c r="C158" s="126" t="s">
        <v>115</v>
      </c>
      <c r="D158" s="155"/>
      <c r="E158" s="155"/>
      <c r="F158" s="154"/>
      <c r="G158" s="160">
        <v>0</v>
      </c>
      <c r="H158" s="159">
        <v>25</v>
      </c>
      <c r="I158" s="160">
        <v>0</v>
      </c>
      <c r="J158" s="158">
        <v>0</v>
      </c>
      <c r="K158" s="159">
        <v>25</v>
      </c>
      <c r="L158" s="161">
        <v>25</v>
      </c>
      <c r="M158" s="160"/>
      <c r="N158" s="159">
        <v>50</v>
      </c>
      <c r="O158" s="160">
        <v>25</v>
      </c>
      <c r="P158" s="162"/>
      <c r="Q158" s="163" t="s">
        <v>7</v>
      </c>
      <c r="R158" s="313"/>
      <c r="S158" s="77"/>
    </row>
    <row r="159" spans="1:19" s="196" customFormat="1" ht="21.95" customHeight="1" thickBot="1" x14ac:dyDescent="0.3">
      <c r="A159" s="168" t="s">
        <v>139</v>
      </c>
      <c r="B159" s="169"/>
      <c r="C159" s="169" t="s">
        <v>138</v>
      </c>
      <c r="D159" s="169"/>
      <c r="E159" s="169"/>
      <c r="F159" s="279"/>
      <c r="G159" s="173">
        <f>SUM(G157:G158)</f>
        <v>0</v>
      </c>
      <c r="H159" s="172">
        <f>SUM(H157:H158)</f>
        <v>25</v>
      </c>
      <c r="I159" s="173">
        <f>SUM(I157:I158)</f>
        <v>0</v>
      </c>
      <c r="J159" s="171">
        <f>SUM(J158)</f>
        <v>0</v>
      </c>
      <c r="K159" s="172">
        <f>SUM(K158)</f>
        <v>25</v>
      </c>
      <c r="L159" s="174">
        <f>SUM(L158)</f>
        <v>25</v>
      </c>
      <c r="M159" s="173"/>
      <c r="N159" s="172">
        <f>SUM(N158)</f>
        <v>50</v>
      </c>
      <c r="O159" s="173">
        <f>SUM(O158)</f>
        <v>25</v>
      </c>
      <c r="P159" s="175">
        <f>SUM(P158)</f>
        <v>0</v>
      </c>
      <c r="Q159" s="176"/>
    </row>
    <row r="160" spans="1:19" s="196" customFormat="1" ht="21.95" customHeight="1" thickBot="1" x14ac:dyDescent="0.3">
      <c r="A160" s="177"/>
      <c r="B160" s="177"/>
      <c r="C160" s="177"/>
      <c r="D160" s="177"/>
      <c r="E160" s="177"/>
      <c r="F160" s="177"/>
      <c r="G160" s="197"/>
      <c r="H160" s="197"/>
      <c r="I160" s="197"/>
      <c r="J160" s="197"/>
      <c r="K160" s="197"/>
      <c r="L160" s="197"/>
      <c r="M160" s="197"/>
      <c r="N160" s="197"/>
      <c r="O160" s="197"/>
      <c r="P160" s="198"/>
      <c r="Q160" s="180"/>
    </row>
    <row r="161" spans="1:17" s="196" customFormat="1" ht="21.95" customHeight="1" x14ac:dyDescent="0.25">
      <c r="A161" s="237"/>
      <c r="B161" s="145"/>
      <c r="C161" s="145" t="s">
        <v>140</v>
      </c>
      <c r="D161" s="145"/>
      <c r="E161" s="145"/>
      <c r="F161" s="145"/>
      <c r="G161" s="199"/>
      <c r="H161" s="201"/>
      <c r="I161" s="202"/>
      <c r="J161" s="201"/>
      <c r="K161" s="200"/>
      <c r="L161" s="202"/>
      <c r="M161" s="201"/>
      <c r="N161" s="200"/>
      <c r="O161" s="201"/>
      <c r="P161" s="203"/>
      <c r="Q161" s="153"/>
    </row>
    <row r="162" spans="1:17" s="196" customFormat="1" ht="21.95" customHeight="1" x14ac:dyDescent="0.2">
      <c r="A162" s="281" t="s">
        <v>301</v>
      </c>
      <c r="B162" s="215" t="s">
        <v>65</v>
      </c>
      <c r="C162" s="215" t="s">
        <v>66</v>
      </c>
      <c r="D162" s="215"/>
      <c r="E162" s="215"/>
      <c r="F162" s="215"/>
      <c r="G162" s="219"/>
      <c r="H162" s="217"/>
      <c r="I162" s="282"/>
      <c r="J162" s="217">
        <v>0</v>
      </c>
      <c r="K162" s="218">
        <v>0.3</v>
      </c>
      <c r="L162" s="282">
        <v>0.23</v>
      </c>
      <c r="M162" s="217">
        <v>0.3</v>
      </c>
      <c r="N162" s="218">
        <v>0.3</v>
      </c>
      <c r="O162" s="217">
        <v>0.24</v>
      </c>
      <c r="P162" s="221">
        <v>0.5</v>
      </c>
      <c r="Q162" s="222"/>
    </row>
    <row r="163" spans="1:17" s="196" customFormat="1" ht="21.95" customHeight="1" x14ac:dyDescent="0.2">
      <c r="A163" s="240" t="s">
        <v>141</v>
      </c>
      <c r="B163" s="241" t="s">
        <v>17</v>
      </c>
      <c r="C163" s="241" t="s">
        <v>18</v>
      </c>
      <c r="D163" s="241"/>
      <c r="E163" s="241"/>
      <c r="F163" s="241"/>
      <c r="G163" s="220">
        <v>21</v>
      </c>
      <c r="H163" s="184">
        <v>24.6</v>
      </c>
      <c r="I163" s="268">
        <v>24.51</v>
      </c>
      <c r="J163" s="184">
        <v>25</v>
      </c>
      <c r="K163" s="185">
        <v>24.7</v>
      </c>
      <c r="L163" s="268">
        <v>23.21</v>
      </c>
      <c r="M163" s="184">
        <v>24.7</v>
      </c>
      <c r="N163" s="185">
        <v>24.7</v>
      </c>
      <c r="O163" s="184">
        <v>23.84</v>
      </c>
      <c r="P163" s="269">
        <v>25</v>
      </c>
      <c r="Q163" s="163" t="s">
        <v>142</v>
      </c>
    </row>
    <row r="164" spans="1:17" s="196" customFormat="1" ht="21.95" customHeight="1" thickBot="1" x14ac:dyDescent="0.3">
      <c r="A164" s="261" t="s">
        <v>141</v>
      </c>
      <c r="B164" s="169"/>
      <c r="C164" s="169" t="s">
        <v>140</v>
      </c>
      <c r="D164" s="169"/>
      <c r="E164" s="169"/>
      <c r="F164" s="169"/>
      <c r="G164" s="171">
        <f>SUM(G161:G163)</f>
        <v>21</v>
      </c>
      <c r="H164" s="173">
        <f>SUM(H161:H163)</f>
        <v>24.6</v>
      </c>
      <c r="I164" s="174">
        <f>SUM(I161:I163)</f>
        <v>24.51</v>
      </c>
      <c r="J164" s="173">
        <f t="shared" ref="J164:P164" si="11">SUM(J162:J163)</f>
        <v>25</v>
      </c>
      <c r="K164" s="172">
        <f t="shared" si="11"/>
        <v>25</v>
      </c>
      <c r="L164" s="174">
        <f t="shared" si="11"/>
        <v>23.44</v>
      </c>
      <c r="M164" s="173">
        <f t="shared" si="11"/>
        <v>25</v>
      </c>
      <c r="N164" s="172">
        <f t="shared" si="11"/>
        <v>25</v>
      </c>
      <c r="O164" s="173">
        <f t="shared" si="11"/>
        <v>24.08</v>
      </c>
      <c r="P164" s="175">
        <f t="shared" si="11"/>
        <v>25.5</v>
      </c>
      <c r="Q164" s="176"/>
    </row>
    <row r="165" spans="1:17" s="196" customFormat="1" ht="21.95" customHeight="1" thickBot="1" x14ac:dyDescent="0.3">
      <c r="A165" s="177"/>
      <c r="B165" s="177"/>
      <c r="C165" s="177"/>
      <c r="D165" s="177"/>
      <c r="E165" s="177"/>
      <c r="F165" s="177"/>
      <c r="G165" s="197"/>
      <c r="H165" s="197"/>
      <c r="I165" s="197"/>
      <c r="J165" s="197"/>
      <c r="K165" s="197"/>
      <c r="L165" s="197"/>
      <c r="M165" s="197"/>
      <c r="N165" s="197"/>
      <c r="O165" s="197"/>
      <c r="P165" s="198"/>
      <c r="Q165" s="180"/>
    </row>
    <row r="166" spans="1:17" s="196" customFormat="1" ht="21.95" customHeight="1" x14ac:dyDescent="0.25">
      <c r="A166" s="237"/>
      <c r="B166" s="145"/>
      <c r="C166" s="145" t="s">
        <v>143</v>
      </c>
      <c r="D166" s="145"/>
      <c r="E166" s="145"/>
      <c r="F166" s="187"/>
      <c r="G166" s="201"/>
      <c r="H166" s="200"/>
      <c r="I166" s="202"/>
      <c r="J166" s="201"/>
      <c r="K166" s="200"/>
      <c r="L166" s="202"/>
      <c r="M166" s="201"/>
      <c r="N166" s="200"/>
      <c r="O166" s="202"/>
      <c r="P166" s="334"/>
      <c r="Q166" s="153"/>
    </row>
    <row r="167" spans="1:17" s="196" customFormat="1" ht="21.95" customHeight="1" x14ac:dyDescent="0.2">
      <c r="A167" s="281" t="s">
        <v>144</v>
      </c>
      <c r="B167" s="215" t="s">
        <v>13</v>
      </c>
      <c r="C167" s="215" t="s">
        <v>107</v>
      </c>
      <c r="D167" s="215"/>
      <c r="E167" s="215"/>
      <c r="F167" s="285"/>
      <c r="G167" s="217"/>
      <c r="H167" s="218"/>
      <c r="I167" s="282"/>
      <c r="J167" s="217"/>
      <c r="K167" s="218"/>
      <c r="L167" s="282"/>
      <c r="M167" s="217"/>
      <c r="N167" s="218"/>
      <c r="O167" s="282"/>
      <c r="P167" s="335"/>
      <c r="Q167" s="222"/>
    </row>
    <row r="168" spans="1:17" s="196" customFormat="1" ht="21.95" customHeight="1" x14ac:dyDescent="0.2">
      <c r="A168" s="281" t="s">
        <v>144</v>
      </c>
      <c r="B168" s="215" t="s">
        <v>65</v>
      </c>
      <c r="C168" s="215" t="s">
        <v>66</v>
      </c>
      <c r="D168" s="215"/>
      <c r="E168" s="215"/>
      <c r="F168" s="285"/>
      <c r="G168" s="217">
        <v>14</v>
      </c>
      <c r="H168" s="218">
        <v>14.9</v>
      </c>
      <c r="I168" s="282">
        <v>14.84</v>
      </c>
      <c r="J168" s="217">
        <v>15</v>
      </c>
      <c r="K168" s="218">
        <v>15.6</v>
      </c>
      <c r="L168" s="282">
        <v>15.54</v>
      </c>
      <c r="M168" s="217">
        <v>16</v>
      </c>
      <c r="N168" s="218">
        <v>16</v>
      </c>
      <c r="O168" s="282">
        <v>13.38</v>
      </c>
      <c r="P168" s="335">
        <v>16</v>
      </c>
      <c r="Q168" s="222" t="s">
        <v>145</v>
      </c>
    </row>
    <row r="169" spans="1:17" s="196" customFormat="1" ht="25.5" customHeight="1" x14ac:dyDescent="0.2">
      <c r="A169" s="240" t="s">
        <v>144</v>
      </c>
      <c r="B169" s="241" t="s">
        <v>8</v>
      </c>
      <c r="C169" s="241" t="s">
        <v>146</v>
      </c>
      <c r="D169" s="241"/>
      <c r="E169" s="241"/>
      <c r="F169" s="267"/>
      <c r="G169" s="184"/>
      <c r="H169" s="185"/>
      <c r="I169" s="268"/>
      <c r="J169" s="184"/>
      <c r="K169" s="185"/>
      <c r="L169" s="268"/>
      <c r="M169" s="184"/>
      <c r="N169" s="185"/>
      <c r="O169" s="268"/>
      <c r="P169" s="336"/>
      <c r="Q169" s="337" t="s">
        <v>147</v>
      </c>
    </row>
    <row r="170" spans="1:17" s="196" customFormat="1" ht="23.25" customHeight="1" x14ac:dyDescent="0.2">
      <c r="A170" s="270" t="s">
        <v>144</v>
      </c>
      <c r="B170" s="126" t="s">
        <v>160</v>
      </c>
      <c r="C170" s="155" t="s">
        <v>161</v>
      </c>
      <c r="D170" s="271"/>
      <c r="E170" s="271"/>
      <c r="F170" s="273"/>
      <c r="G170" s="276">
        <v>0</v>
      </c>
      <c r="H170" s="275">
        <v>3900</v>
      </c>
      <c r="I170" s="277">
        <v>0</v>
      </c>
      <c r="J170" s="276">
        <v>0</v>
      </c>
      <c r="K170" s="275">
        <v>3900</v>
      </c>
      <c r="L170" s="277">
        <v>0</v>
      </c>
      <c r="M170" s="276"/>
      <c r="N170" s="275">
        <v>6900</v>
      </c>
      <c r="O170" s="277">
        <v>0</v>
      </c>
      <c r="P170" s="338"/>
      <c r="Q170" s="339" t="s">
        <v>274</v>
      </c>
    </row>
    <row r="171" spans="1:17" s="196" customFormat="1" ht="21.95" customHeight="1" thickBot="1" x14ac:dyDescent="0.3">
      <c r="A171" s="261" t="s">
        <v>144</v>
      </c>
      <c r="B171" s="169"/>
      <c r="C171" s="193" t="s">
        <v>143</v>
      </c>
      <c r="D171" s="169"/>
      <c r="E171" s="169"/>
      <c r="F171" s="279"/>
      <c r="G171" s="173">
        <f>SUM(G167:G170)</f>
        <v>14</v>
      </c>
      <c r="H171" s="172">
        <f>SUM(H167:H170)</f>
        <v>3914.9</v>
      </c>
      <c r="I171" s="174">
        <f>SUM(I168:I170)</f>
        <v>14.84</v>
      </c>
      <c r="J171" s="173">
        <f t="shared" ref="J171:P171" si="12">SUM(J167:J170)</f>
        <v>15</v>
      </c>
      <c r="K171" s="172">
        <f t="shared" si="12"/>
        <v>3915.6</v>
      </c>
      <c r="L171" s="174">
        <f t="shared" si="12"/>
        <v>15.54</v>
      </c>
      <c r="M171" s="173">
        <f t="shared" si="12"/>
        <v>16</v>
      </c>
      <c r="N171" s="172">
        <f t="shared" si="12"/>
        <v>6916</v>
      </c>
      <c r="O171" s="174">
        <f t="shared" si="12"/>
        <v>13.38</v>
      </c>
      <c r="P171" s="340">
        <f t="shared" si="12"/>
        <v>16</v>
      </c>
      <c r="Q171" s="176"/>
    </row>
    <row r="172" spans="1:17" s="196" customFormat="1" ht="25.5" customHeight="1" thickBot="1" x14ac:dyDescent="0.3">
      <c r="A172" s="177"/>
      <c r="B172" s="177"/>
      <c r="C172" s="177"/>
      <c r="D172" s="177"/>
      <c r="E172" s="177"/>
      <c r="F172" s="177"/>
      <c r="G172" s="197"/>
      <c r="H172" s="197"/>
      <c r="I172" s="197"/>
      <c r="J172" s="197"/>
      <c r="K172" s="197"/>
      <c r="L172" s="197"/>
      <c r="M172" s="197"/>
      <c r="N172" s="197"/>
      <c r="O172" s="197"/>
      <c r="P172" s="198"/>
      <c r="Q172" s="180"/>
    </row>
    <row r="173" spans="1:17" s="196" customFormat="1" ht="21.95" customHeight="1" x14ac:dyDescent="0.25">
      <c r="A173" s="237"/>
      <c r="B173" s="145"/>
      <c r="C173" s="145" t="s">
        <v>148</v>
      </c>
      <c r="D173" s="145"/>
      <c r="E173" s="145"/>
      <c r="F173" s="187"/>
      <c r="G173" s="201"/>
      <c r="H173" s="200"/>
      <c r="I173" s="201"/>
      <c r="J173" s="199"/>
      <c r="K173" s="200"/>
      <c r="L173" s="202"/>
      <c r="M173" s="201"/>
      <c r="N173" s="200"/>
      <c r="O173" s="201"/>
      <c r="P173" s="203"/>
      <c r="Q173" s="153"/>
    </row>
    <row r="174" spans="1:17" s="1" customFormat="1" ht="21.95" customHeight="1" x14ac:dyDescent="0.2">
      <c r="A174" s="281" t="s">
        <v>149</v>
      </c>
      <c r="B174" s="215" t="s">
        <v>74</v>
      </c>
      <c r="C174" s="215" t="s">
        <v>75</v>
      </c>
      <c r="D174" s="215"/>
      <c r="E174" s="215"/>
      <c r="F174" s="285"/>
      <c r="G174" s="217"/>
      <c r="H174" s="218"/>
      <c r="I174" s="217"/>
      <c r="J174" s="219"/>
      <c r="K174" s="218"/>
      <c r="L174" s="282"/>
      <c r="M174" s="217"/>
      <c r="N174" s="218">
        <v>6</v>
      </c>
      <c r="O174" s="217">
        <v>5.96</v>
      </c>
      <c r="P174" s="221"/>
      <c r="Q174" s="222"/>
    </row>
    <row r="175" spans="1:17" s="1" customFormat="1" ht="21.95" customHeight="1" x14ac:dyDescent="0.2">
      <c r="A175" s="281" t="s">
        <v>149</v>
      </c>
      <c r="B175" s="215" t="s">
        <v>150</v>
      </c>
      <c r="C175" s="215" t="s">
        <v>151</v>
      </c>
      <c r="D175" s="215"/>
      <c r="E175" s="215"/>
      <c r="F175" s="285"/>
      <c r="G175" s="184"/>
      <c r="H175" s="185"/>
      <c r="I175" s="184"/>
      <c r="J175" s="220"/>
      <c r="K175" s="185"/>
      <c r="L175" s="268"/>
      <c r="M175" s="184"/>
      <c r="N175" s="185"/>
      <c r="O175" s="184"/>
      <c r="P175" s="269"/>
      <c r="Q175" s="243"/>
    </row>
    <row r="176" spans="1:17" s="1" customFormat="1" ht="21.95" customHeight="1" x14ac:dyDescent="0.2">
      <c r="A176" s="281" t="s">
        <v>149</v>
      </c>
      <c r="B176" s="215" t="s">
        <v>37</v>
      </c>
      <c r="C176" s="215" t="s">
        <v>38</v>
      </c>
      <c r="D176" s="215"/>
      <c r="E176" s="215"/>
      <c r="F176" s="285"/>
      <c r="G176" s="184">
        <v>0</v>
      </c>
      <c r="H176" s="185">
        <v>32</v>
      </c>
      <c r="I176" s="184">
        <v>32</v>
      </c>
      <c r="J176" s="220"/>
      <c r="K176" s="185"/>
      <c r="L176" s="268"/>
      <c r="M176" s="184"/>
      <c r="N176" s="185"/>
      <c r="O176" s="184"/>
      <c r="P176" s="269"/>
      <c r="Q176" s="243"/>
    </row>
    <row r="177" spans="1:21" ht="27" customHeight="1" x14ac:dyDescent="0.2">
      <c r="A177" s="246" t="s">
        <v>149</v>
      </c>
      <c r="B177" s="155" t="s">
        <v>13</v>
      </c>
      <c r="C177" s="155" t="s">
        <v>36</v>
      </c>
      <c r="D177" s="155"/>
      <c r="E177" s="155"/>
      <c r="F177" s="154"/>
      <c r="G177" s="178">
        <v>20</v>
      </c>
      <c r="H177" s="234">
        <v>21</v>
      </c>
      <c r="I177" s="178">
        <v>20.76</v>
      </c>
      <c r="J177" s="233">
        <v>20</v>
      </c>
      <c r="K177" s="234">
        <v>20</v>
      </c>
      <c r="L177" s="249">
        <v>0</v>
      </c>
      <c r="M177" s="178">
        <v>50</v>
      </c>
      <c r="N177" s="234">
        <v>50</v>
      </c>
      <c r="O177" s="178">
        <v>13.98</v>
      </c>
      <c r="P177" s="235">
        <v>50</v>
      </c>
      <c r="Q177" s="264" t="s">
        <v>152</v>
      </c>
      <c r="R177" s="212"/>
      <c r="S177" s="212"/>
    </row>
    <row r="178" spans="1:21" ht="21.75" customHeight="1" x14ac:dyDescent="0.2">
      <c r="A178" s="246" t="s">
        <v>149</v>
      </c>
      <c r="B178" s="155" t="s">
        <v>15</v>
      </c>
      <c r="C178" s="155" t="s">
        <v>16</v>
      </c>
      <c r="D178" s="155"/>
      <c r="E178" s="155"/>
      <c r="F178" s="154"/>
      <c r="G178" s="160">
        <v>29</v>
      </c>
      <c r="H178" s="159">
        <v>28</v>
      </c>
      <c r="I178" s="160">
        <v>15.93</v>
      </c>
      <c r="J178" s="158">
        <v>29</v>
      </c>
      <c r="K178" s="159">
        <v>29</v>
      </c>
      <c r="L178" s="161">
        <v>24.95</v>
      </c>
      <c r="M178" s="160">
        <v>29</v>
      </c>
      <c r="N178" s="159">
        <v>46.4</v>
      </c>
      <c r="O178" s="160">
        <v>46.38</v>
      </c>
      <c r="P178" s="162">
        <v>40</v>
      </c>
      <c r="Q178" s="341" t="s">
        <v>153</v>
      </c>
      <c r="R178" s="77"/>
      <c r="S178" s="77"/>
    </row>
    <row r="179" spans="1:21" ht="21.95" customHeight="1" x14ac:dyDescent="0.2">
      <c r="A179" s="246" t="s">
        <v>149</v>
      </c>
      <c r="B179" s="155" t="s">
        <v>125</v>
      </c>
      <c r="C179" s="155" t="s">
        <v>154</v>
      </c>
      <c r="D179" s="155"/>
      <c r="E179" s="155"/>
      <c r="F179" s="154"/>
      <c r="G179" s="160"/>
      <c r="H179" s="159"/>
      <c r="I179" s="160"/>
      <c r="J179" s="158"/>
      <c r="K179" s="159"/>
      <c r="L179" s="161"/>
      <c r="M179" s="160"/>
      <c r="N179" s="159"/>
      <c r="O179" s="160"/>
      <c r="P179" s="162"/>
      <c r="Q179" s="163"/>
      <c r="R179" s="77"/>
      <c r="S179" s="77"/>
    </row>
    <row r="180" spans="1:21" ht="36" customHeight="1" x14ac:dyDescent="0.2">
      <c r="A180" s="246" t="s">
        <v>149</v>
      </c>
      <c r="B180" s="155" t="s">
        <v>96</v>
      </c>
      <c r="C180" s="155" t="s">
        <v>97</v>
      </c>
      <c r="D180" s="155"/>
      <c r="E180" s="155"/>
      <c r="F180" s="154"/>
      <c r="G180" s="160">
        <v>538</v>
      </c>
      <c r="H180" s="159">
        <v>538</v>
      </c>
      <c r="I180" s="160">
        <v>537.24</v>
      </c>
      <c r="J180" s="158">
        <v>538</v>
      </c>
      <c r="K180" s="159">
        <v>543.5</v>
      </c>
      <c r="L180" s="161">
        <v>543.42999999999995</v>
      </c>
      <c r="M180" s="160">
        <v>545</v>
      </c>
      <c r="N180" s="159">
        <v>545</v>
      </c>
      <c r="O180" s="160">
        <v>539.54</v>
      </c>
      <c r="P180" s="162">
        <v>545</v>
      </c>
      <c r="Q180" s="167" t="s">
        <v>155</v>
      </c>
      <c r="R180" s="77"/>
      <c r="S180" s="77"/>
    </row>
    <row r="181" spans="1:21" ht="21.95" customHeight="1" x14ac:dyDescent="0.2">
      <c r="A181" s="246" t="s">
        <v>149</v>
      </c>
      <c r="B181" s="155" t="s">
        <v>98</v>
      </c>
      <c r="C181" s="155" t="s">
        <v>99</v>
      </c>
      <c r="D181" s="155"/>
      <c r="E181" s="155"/>
      <c r="F181" s="154"/>
      <c r="G181" s="160">
        <v>250</v>
      </c>
      <c r="H181" s="159">
        <v>245</v>
      </c>
      <c r="I181" s="160">
        <v>229.79</v>
      </c>
      <c r="J181" s="158">
        <v>250</v>
      </c>
      <c r="K181" s="159">
        <v>250</v>
      </c>
      <c r="L181" s="161">
        <v>163.36000000000001</v>
      </c>
      <c r="M181" s="160">
        <v>200</v>
      </c>
      <c r="N181" s="159">
        <v>200</v>
      </c>
      <c r="O181" s="160">
        <v>59.61</v>
      </c>
      <c r="P181" s="162">
        <v>200</v>
      </c>
      <c r="Q181" s="163" t="s">
        <v>303</v>
      </c>
      <c r="R181" s="77"/>
      <c r="S181" s="77"/>
    </row>
    <row r="182" spans="1:21" ht="63.75" customHeight="1" x14ac:dyDescent="0.2">
      <c r="A182" s="246" t="s">
        <v>149</v>
      </c>
      <c r="B182" s="155" t="s">
        <v>17</v>
      </c>
      <c r="C182" s="155" t="s">
        <v>18</v>
      </c>
      <c r="D182" s="155"/>
      <c r="E182" s="155"/>
      <c r="F182" s="154"/>
      <c r="G182" s="160">
        <v>400</v>
      </c>
      <c r="H182" s="159">
        <v>380.8</v>
      </c>
      <c r="I182" s="160">
        <v>14.68</v>
      </c>
      <c r="J182" s="158">
        <v>400</v>
      </c>
      <c r="K182" s="159">
        <v>393.5</v>
      </c>
      <c r="L182" s="161">
        <v>11.62</v>
      </c>
      <c r="M182" s="160">
        <v>600</v>
      </c>
      <c r="N182" s="159">
        <v>346</v>
      </c>
      <c r="O182" s="160">
        <v>47.19</v>
      </c>
      <c r="P182" s="162">
        <v>900</v>
      </c>
      <c r="Q182" s="342" t="s">
        <v>302</v>
      </c>
      <c r="R182" s="212"/>
      <c r="S182" s="212"/>
    </row>
    <row r="183" spans="1:21" ht="23.25" customHeight="1" x14ac:dyDescent="0.2">
      <c r="A183" s="246" t="s">
        <v>149</v>
      </c>
      <c r="B183" s="155" t="s">
        <v>39</v>
      </c>
      <c r="C183" s="155" t="s">
        <v>40</v>
      </c>
      <c r="D183" s="155"/>
      <c r="E183" s="155"/>
      <c r="F183" s="154"/>
      <c r="G183" s="178"/>
      <c r="H183" s="234"/>
      <c r="I183" s="178"/>
      <c r="J183" s="233">
        <v>0</v>
      </c>
      <c r="K183" s="234">
        <v>10.3</v>
      </c>
      <c r="L183" s="249">
        <v>10.29</v>
      </c>
      <c r="M183" s="178"/>
      <c r="N183" s="234"/>
      <c r="O183" s="178"/>
      <c r="P183" s="235"/>
      <c r="Q183" s="264"/>
      <c r="R183" s="343"/>
      <c r="S183" s="343"/>
    </row>
    <row r="184" spans="1:21" ht="21.95" customHeight="1" x14ac:dyDescent="0.2">
      <c r="A184" s="246" t="s">
        <v>149</v>
      </c>
      <c r="B184" s="155" t="s">
        <v>70</v>
      </c>
      <c r="C184" s="155" t="s">
        <v>71</v>
      </c>
      <c r="D184" s="126"/>
      <c r="E184" s="126"/>
      <c r="F184" s="293"/>
      <c r="G184" s="208">
        <v>8</v>
      </c>
      <c r="H184" s="207">
        <v>8</v>
      </c>
      <c r="I184" s="208">
        <v>0</v>
      </c>
      <c r="J184" s="206">
        <v>8</v>
      </c>
      <c r="K184" s="207">
        <v>9</v>
      </c>
      <c r="L184" s="209">
        <v>8.81</v>
      </c>
      <c r="M184" s="208">
        <v>10</v>
      </c>
      <c r="N184" s="207">
        <v>13</v>
      </c>
      <c r="O184" s="208">
        <v>12.08</v>
      </c>
      <c r="P184" s="210">
        <v>15</v>
      </c>
      <c r="Q184" s="163"/>
      <c r="R184" s="77"/>
      <c r="S184" s="77"/>
    </row>
    <row r="185" spans="1:21" ht="21.95" customHeight="1" x14ac:dyDescent="0.2">
      <c r="A185" s="246" t="s">
        <v>149</v>
      </c>
      <c r="B185" s="155" t="s">
        <v>72</v>
      </c>
      <c r="C185" s="155" t="s">
        <v>73</v>
      </c>
      <c r="D185" s="126"/>
      <c r="E185" s="126"/>
      <c r="F185" s="293"/>
      <c r="G185" s="208">
        <v>10</v>
      </c>
      <c r="H185" s="207">
        <v>10</v>
      </c>
      <c r="I185" s="208">
        <v>10</v>
      </c>
      <c r="J185" s="206">
        <v>10</v>
      </c>
      <c r="K185" s="207">
        <v>10</v>
      </c>
      <c r="L185" s="209">
        <v>0</v>
      </c>
      <c r="M185" s="208">
        <v>10</v>
      </c>
      <c r="N185" s="207">
        <v>10</v>
      </c>
      <c r="O185" s="208">
        <v>10</v>
      </c>
      <c r="P185" s="210">
        <v>10</v>
      </c>
      <c r="Q185" s="163" t="s">
        <v>156</v>
      </c>
      <c r="R185" s="77"/>
      <c r="S185" s="77"/>
    </row>
    <row r="186" spans="1:21" ht="21.95" customHeight="1" x14ac:dyDescent="0.2">
      <c r="A186" s="246" t="s">
        <v>149</v>
      </c>
      <c r="B186" s="155" t="s">
        <v>304</v>
      </c>
      <c r="C186" s="155" t="s">
        <v>305</v>
      </c>
      <c r="D186" s="126"/>
      <c r="E186" s="126"/>
      <c r="F186" s="293"/>
      <c r="G186" s="208"/>
      <c r="H186" s="207"/>
      <c r="I186" s="208"/>
      <c r="J186" s="206">
        <v>0</v>
      </c>
      <c r="K186" s="207">
        <v>5.4</v>
      </c>
      <c r="L186" s="209">
        <v>5.3</v>
      </c>
      <c r="M186" s="208"/>
      <c r="N186" s="207"/>
      <c r="O186" s="208"/>
      <c r="P186" s="210"/>
      <c r="Q186" s="163" t="s">
        <v>306</v>
      </c>
      <c r="R186" s="77"/>
      <c r="S186" s="77"/>
    </row>
    <row r="187" spans="1:21" ht="21.95" customHeight="1" x14ac:dyDescent="0.2">
      <c r="A187" s="246" t="s">
        <v>149</v>
      </c>
      <c r="B187" s="155" t="s">
        <v>157</v>
      </c>
      <c r="C187" s="155" t="s">
        <v>158</v>
      </c>
      <c r="D187" s="126"/>
      <c r="E187" s="126"/>
      <c r="F187" s="293"/>
      <c r="G187" s="208"/>
      <c r="H187" s="207"/>
      <c r="I187" s="208"/>
      <c r="J187" s="206">
        <v>0</v>
      </c>
      <c r="K187" s="207">
        <v>5</v>
      </c>
      <c r="L187" s="209">
        <v>5</v>
      </c>
      <c r="M187" s="208"/>
      <c r="N187" s="207"/>
      <c r="O187" s="208"/>
      <c r="P187" s="210">
        <v>0</v>
      </c>
      <c r="Q187" s="163" t="s">
        <v>307</v>
      </c>
      <c r="R187" s="77"/>
      <c r="S187" s="77"/>
    </row>
    <row r="188" spans="1:21" ht="25.5" customHeight="1" x14ac:dyDescent="0.2">
      <c r="A188" s="246" t="s">
        <v>149</v>
      </c>
      <c r="B188" s="344" t="s">
        <v>159</v>
      </c>
      <c r="C188" s="155" t="s">
        <v>342</v>
      </c>
      <c r="D188" s="126"/>
      <c r="E188" s="126"/>
      <c r="F188" s="293"/>
      <c r="G188" s="160"/>
      <c r="H188" s="159"/>
      <c r="I188" s="160"/>
      <c r="J188" s="158"/>
      <c r="K188" s="159"/>
      <c r="L188" s="161"/>
      <c r="M188" s="160"/>
      <c r="N188" s="159"/>
      <c r="O188" s="160"/>
      <c r="P188" s="162">
        <v>0</v>
      </c>
      <c r="Q188" s="163"/>
      <c r="R188" s="77"/>
      <c r="S188" s="77"/>
    </row>
    <row r="189" spans="1:21" ht="25.5" customHeight="1" x14ac:dyDescent="0.2">
      <c r="A189" s="246" t="s">
        <v>149</v>
      </c>
      <c r="B189" s="344" t="s">
        <v>42</v>
      </c>
      <c r="C189" s="155" t="s">
        <v>43</v>
      </c>
      <c r="D189" s="126"/>
      <c r="E189" s="126"/>
      <c r="F189" s="293"/>
      <c r="G189" s="160"/>
      <c r="H189" s="159"/>
      <c r="I189" s="160"/>
      <c r="J189" s="158">
        <v>0</v>
      </c>
      <c r="K189" s="159">
        <v>12</v>
      </c>
      <c r="L189" s="161">
        <v>11.9</v>
      </c>
      <c r="M189" s="160"/>
      <c r="N189" s="159"/>
      <c r="O189" s="160"/>
      <c r="P189" s="162"/>
      <c r="Q189" s="163" t="s">
        <v>308</v>
      </c>
      <c r="R189" s="77"/>
      <c r="S189" s="77"/>
    </row>
    <row r="190" spans="1:21" ht="54.75" customHeight="1" x14ac:dyDescent="0.2">
      <c r="A190" s="246" t="s">
        <v>149</v>
      </c>
      <c r="B190" s="155" t="s">
        <v>8</v>
      </c>
      <c r="C190" s="155" t="s">
        <v>9</v>
      </c>
      <c r="D190" s="345"/>
      <c r="E190" s="345"/>
      <c r="F190" s="346"/>
      <c r="G190" s="349">
        <v>1115</v>
      </c>
      <c r="H190" s="348">
        <v>1078.3</v>
      </c>
      <c r="I190" s="349">
        <v>106.69</v>
      </c>
      <c r="J190" s="347">
        <v>2225</v>
      </c>
      <c r="K190" s="348">
        <v>2225</v>
      </c>
      <c r="L190" s="350">
        <v>92.23</v>
      </c>
      <c r="M190" s="349">
        <v>2100</v>
      </c>
      <c r="N190" s="348">
        <v>1616.5</v>
      </c>
      <c r="O190" s="349">
        <v>295.07</v>
      </c>
      <c r="P190" s="351">
        <v>3985</v>
      </c>
      <c r="Q190" s="352" t="s">
        <v>344</v>
      </c>
      <c r="R190" s="353"/>
      <c r="S190" s="353"/>
      <c r="T190" s="354"/>
      <c r="U190" s="354"/>
    </row>
    <row r="191" spans="1:21" ht="25.5" customHeight="1" x14ac:dyDescent="0.2">
      <c r="A191" s="246" t="s">
        <v>149</v>
      </c>
      <c r="B191" s="155" t="s">
        <v>160</v>
      </c>
      <c r="C191" s="155" t="s">
        <v>161</v>
      </c>
      <c r="D191" s="355"/>
      <c r="E191" s="355"/>
      <c r="F191" s="356"/>
      <c r="G191" s="359"/>
      <c r="H191" s="358"/>
      <c r="I191" s="359"/>
      <c r="J191" s="357"/>
      <c r="K191" s="358"/>
      <c r="L191" s="360"/>
      <c r="M191" s="359"/>
      <c r="N191" s="358"/>
      <c r="O191" s="359"/>
      <c r="P191" s="361"/>
      <c r="Q191" s="231" t="s">
        <v>162</v>
      </c>
      <c r="R191" s="353"/>
      <c r="S191" s="232"/>
      <c r="T191" s="354"/>
      <c r="U191" s="354"/>
    </row>
    <row r="192" spans="1:21" s="196" customFormat="1" ht="21.95" customHeight="1" thickBot="1" x14ac:dyDescent="0.3">
      <c r="A192" s="261" t="s">
        <v>149</v>
      </c>
      <c r="B192" s="169"/>
      <c r="C192" s="169" t="s">
        <v>148</v>
      </c>
      <c r="D192" s="169"/>
      <c r="E192" s="169"/>
      <c r="F192" s="279"/>
      <c r="G192" s="173">
        <f>SUM(G173:G191)</f>
        <v>2370</v>
      </c>
      <c r="H192" s="172">
        <f>SUM(H175:H191)</f>
        <v>2341.1</v>
      </c>
      <c r="I192" s="173">
        <f>SUM(I175:I191)</f>
        <v>967.08999999999992</v>
      </c>
      <c r="J192" s="171">
        <f>SUM(J175:J191)</f>
        <v>3480</v>
      </c>
      <c r="K192" s="172">
        <f>SUM(K175:K191)</f>
        <v>3512.7</v>
      </c>
      <c r="L192" s="174">
        <f>SUM(L175:L191)</f>
        <v>876.88999999999987</v>
      </c>
      <c r="M192" s="173">
        <f>SUM(M174:M191)</f>
        <v>3544</v>
      </c>
      <c r="N192" s="172">
        <f>SUM(N174:N191)</f>
        <v>2832.9</v>
      </c>
      <c r="O192" s="173">
        <f>SUM(O174:O191)</f>
        <v>1029.8100000000002</v>
      </c>
      <c r="P192" s="175">
        <f>SUM(P177:P191)</f>
        <v>5745</v>
      </c>
      <c r="Q192" s="176"/>
    </row>
    <row r="193" spans="1:110" s="196" customFormat="1" ht="25.5" customHeight="1" thickBot="1" x14ac:dyDescent="0.3">
      <c r="A193" s="177"/>
      <c r="B193" s="177"/>
      <c r="C193" s="177"/>
      <c r="D193" s="177"/>
      <c r="E193" s="177"/>
      <c r="F193" s="177"/>
      <c r="G193" s="197"/>
      <c r="H193" s="197"/>
      <c r="I193" s="197"/>
      <c r="J193" s="197"/>
      <c r="K193" s="197"/>
      <c r="L193" s="197"/>
      <c r="M193" s="197"/>
      <c r="N193" s="197"/>
      <c r="O193" s="197"/>
      <c r="P193" s="198"/>
      <c r="Q193" s="180"/>
    </row>
    <row r="194" spans="1:110" s="196" customFormat="1" ht="21.95" customHeight="1" x14ac:dyDescent="0.25">
      <c r="A194" s="237"/>
      <c r="B194" s="145"/>
      <c r="C194" s="145" t="s">
        <v>163</v>
      </c>
      <c r="D194" s="145"/>
      <c r="E194" s="145"/>
      <c r="F194" s="187"/>
      <c r="G194" s="201"/>
      <c r="H194" s="200"/>
      <c r="I194" s="201"/>
      <c r="J194" s="199"/>
      <c r="K194" s="200"/>
      <c r="L194" s="202"/>
      <c r="M194" s="201"/>
      <c r="N194" s="200"/>
      <c r="O194" s="201"/>
      <c r="P194" s="203"/>
      <c r="Q194" s="153"/>
    </row>
    <row r="195" spans="1:110" s="77" customFormat="1" ht="21.95" customHeight="1" x14ac:dyDescent="0.2">
      <c r="A195" s="246" t="s">
        <v>164</v>
      </c>
      <c r="B195" s="155" t="s">
        <v>17</v>
      </c>
      <c r="C195" s="155" t="s">
        <v>18</v>
      </c>
      <c r="D195" s="155"/>
      <c r="E195" s="155"/>
      <c r="F195" s="154"/>
      <c r="G195" s="160">
        <v>40</v>
      </c>
      <c r="H195" s="159">
        <v>40</v>
      </c>
      <c r="I195" s="160">
        <v>39.200000000000003</v>
      </c>
      <c r="J195" s="158">
        <v>40</v>
      </c>
      <c r="K195" s="159">
        <v>40</v>
      </c>
      <c r="L195" s="161">
        <v>39.200000000000003</v>
      </c>
      <c r="M195" s="160">
        <v>40</v>
      </c>
      <c r="N195" s="159">
        <v>40</v>
      </c>
      <c r="O195" s="160">
        <v>39.200000000000003</v>
      </c>
      <c r="P195" s="162">
        <v>40</v>
      </c>
      <c r="Q195" s="163"/>
    </row>
    <row r="196" spans="1:110" s="196" customFormat="1" ht="21.95" customHeight="1" thickBot="1" x14ac:dyDescent="0.3">
      <c r="A196" s="261" t="s">
        <v>164</v>
      </c>
      <c r="B196" s="169"/>
      <c r="C196" s="169" t="s">
        <v>163</v>
      </c>
      <c r="D196" s="169"/>
      <c r="E196" s="169"/>
      <c r="F196" s="279"/>
      <c r="G196" s="173">
        <f t="shared" ref="G196:I196" si="13">SUM(G195)</f>
        <v>40</v>
      </c>
      <c r="H196" s="172">
        <f t="shared" si="13"/>
        <v>40</v>
      </c>
      <c r="I196" s="173">
        <f t="shared" si="13"/>
        <v>39.200000000000003</v>
      </c>
      <c r="J196" s="171">
        <f t="shared" ref="J196:O196" si="14">SUM(J195)</f>
        <v>40</v>
      </c>
      <c r="K196" s="172">
        <f t="shared" si="14"/>
        <v>40</v>
      </c>
      <c r="L196" s="174">
        <f t="shared" si="14"/>
        <v>39.200000000000003</v>
      </c>
      <c r="M196" s="173">
        <f t="shared" si="14"/>
        <v>40</v>
      </c>
      <c r="N196" s="172">
        <f t="shared" si="14"/>
        <v>40</v>
      </c>
      <c r="O196" s="173">
        <f t="shared" si="14"/>
        <v>39.200000000000003</v>
      </c>
      <c r="P196" s="175">
        <f>SUM(P195:P195)</f>
        <v>40</v>
      </c>
      <c r="Q196" s="176"/>
    </row>
    <row r="197" spans="1:110" s="196" customFormat="1" ht="21.95" customHeight="1" thickBot="1" x14ac:dyDescent="0.3">
      <c r="A197" s="177"/>
      <c r="B197" s="177"/>
      <c r="C197" s="177"/>
      <c r="D197" s="177"/>
      <c r="E197" s="177"/>
      <c r="F197" s="177"/>
      <c r="G197" s="197"/>
      <c r="H197" s="197"/>
      <c r="I197" s="197"/>
      <c r="J197" s="197"/>
      <c r="K197" s="197"/>
      <c r="L197" s="197"/>
      <c r="M197" s="197"/>
      <c r="N197" s="197"/>
      <c r="O197" s="197"/>
      <c r="P197" s="198"/>
      <c r="Q197" s="180"/>
    </row>
    <row r="198" spans="1:110" s="196" customFormat="1" ht="21.95" customHeight="1" x14ac:dyDescent="0.25">
      <c r="A198" s="237"/>
      <c r="B198" s="145"/>
      <c r="C198" s="145" t="s">
        <v>165</v>
      </c>
      <c r="D198" s="145"/>
      <c r="E198" s="145"/>
      <c r="F198" s="187"/>
      <c r="G198" s="201"/>
      <c r="H198" s="200"/>
      <c r="I198" s="201"/>
      <c r="J198" s="199"/>
      <c r="K198" s="200"/>
      <c r="L198" s="202"/>
      <c r="M198" s="201"/>
      <c r="N198" s="200"/>
      <c r="O198" s="201"/>
      <c r="P198" s="203"/>
      <c r="Q198" s="362"/>
    </row>
    <row r="199" spans="1:110" ht="21.95" customHeight="1" x14ac:dyDescent="0.2">
      <c r="A199" s="246" t="s">
        <v>166</v>
      </c>
      <c r="B199" s="155" t="s">
        <v>17</v>
      </c>
      <c r="C199" s="155" t="s">
        <v>18</v>
      </c>
      <c r="D199" s="155"/>
      <c r="E199" s="155"/>
      <c r="F199" s="154"/>
      <c r="G199" s="160">
        <v>30</v>
      </c>
      <c r="H199" s="159">
        <v>30</v>
      </c>
      <c r="I199" s="160">
        <v>22.95</v>
      </c>
      <c r="J199" s="158">
        <v>30</v>
      </c>
      <c r="K199" s="159">
        <v>57.5</v>
      </c>
      <c r="L199" s="161">
        <v>57.43</v>
      </c>
      <c r="M199" s="160">
        <v>55</v>
      </c>
      <c r="N199" s="159">
        <v>55</v>
      </c>
      <c r="O199" s="160">
        <v>37.119999999999997</v>
      </c>
      <c r="P199" s="162">
        <v>55</v>
      </c>
      <c r="Q199" s="363" t="s">
        <v>167</v>
      </c>
      <c r="R199" s="77"/>
      <c r="S199" s="77"/>
    </row>
    <row r="200" spans="1:110" s="365" customFormat="1" ht="21.95" customHeight="1" thickBot="1" x14ac:dyDescent="0.3">
      <c r="A200" s="261" t="s">
        <v>166</v>
      </c>
      <c r="B200" s="169"/>
      <c r="C200" s="169" t="s">
        <v>165</v>
      </c>
      <c r="D200" s="169"/>
      <c r="E200" s="169"/>
      <c r="F200" s="279"/>
      <c r="G200" s="173">
        <f t="shared" ref="G200:I200" si="15">SUM(G199)</f>
        <v>30</v>
      </c>
      <c r="H200" s="172">
        <f t="shared" si="15"/>
        <v>30</v>
      </c>
      <c r="I200" s="173">
        <f t="shared" si="15"/>
        <v>22.95</v>
      </c>
      <c r="J200" s="171">
        <f t="shared" ref="J200:O200" si="16">SUM(J199)</f>
        <v>30</v>
      </c>
      <c r="K200" s="172">
        <f t="shared" si="16"/>
        <v>57.5</v>
      </c>
      <c r="L200" s="174">
        <f t="shared" si="16"/>
        <v>57.43</v>
      </c>
      <c r="M200" s="173">
        <f t="shared" si="16"/>
        <v>55</v>
      </c>
      <c r="N200" s="172">
        <f t="shared" si="16"/>
        <v>55</v>
      </c>
      <c r="O200" s="173">
        <f t="shared" si="16"/>
        <v>37.119999999999997</v>
      </c>
      <c r="P200" s="175">
        <f>SUM(P199:P199)</f>
        <v>55</v>
      </c>
      <c r="Q200" s="364"/>
      <c r="R200" s="196"/>
      <c r="S200" s="196"/>
      <c r="T200" s="196"/>
      <c r="U200" s="196"/>
      <c r="V200" s="196"/>
      <c r="W200" s="196"/>
      <c r="X200" s="196"/>
      <c r="Y200" s="196"/>
      <c r="Z200" s="196"/>
      <c r="AA200" s="196"/>
      <c r="AB200" s="196"/>
      <c r="AC200" s="196"/>
      <c r="AD200" s="196"/>
      <c r="AE200" s="196"/>
      <c r="AF200" s="196"/>
      <c r="AG200" s="196"/>
      <c r="AH200" s="196"/>
      <c r="AI200" s="196"/>
      <c r="AJ200" s="196"/>
      <c r="AK200" s="196"/>
      <c r="AL200" s="196"/>
      <c r="AM200" s="196"/>
      <c r="AN200" s="196"/>
      <c r="AO200" s="196"/>
      <c r="AP200" s="196"/>
      <c r="AQ200" s="196"/>
      <c r="AR200" s="196"/>
      <c r="AS200" s="196"/>
      <c r="AT200" s="196"/>
      <c r="AU200" s="196"/>
      <c r="AV200" s="196"/>
      <c r="AW200" s="196"/>
      <c r="AX200" s="196"/>
      <c r="AY200" s="196"/>
      <c r="AZ200" s="196"/>
      <c r="BA200" s="196"/>
      <c r="BB200" s="196"/>
      <c r="BC200" s="196"/>
      <c r="BD200" s="196"/>
      <c r="BE200" s="196"/>
      <c r="BF200" s="196"/>
      <c r="BG200" s="196"/>
      <c r="BH200" s="196"/>
      <c r="BI200" s="196"/>
      <c r="BJ200" s="196"/>
      <c r="BK200" s="196"/>
      <c r="BL200" s="196"/>
      <c r="BM200" s="196"/>
      <c r="BN200" s="196"/>
      <c r="BO200" s="196"/>
      <c r="BP200" s="196"/>
      <c r="BQ200" s="196"/>
      <c r="BR200" s="196"/>
      <c r="BS200" s="196"/>
      <c r="BT200" s="196"/>
      <c r="BU200" s="196"/>
      <c r="BV200" s="196"/>
      <c r="BW200" s="196"/>
      <c r="BX200" s="196"/>
      <c r="BY200" s="196"/>
      <c r="BZ200" s="196"/>
      <c r="CA200" s="196"/>
      <c r="CB200" s="196"/>
      <c r="CC200" s="196"/>
      <c r="CD200" s="196"/>
      <c r="CE200" s="196"/>
      <c r="CF200" s="196"/>
      <c r="CG200" s="196"/>
      <c r="CH200" s="196"/>
      <c r="CI200" s="196"/>
      <c r="CJ200" s="196"/>
      <c r="CK200" s="196"/>
      <c r="CL200" s="196"/>
      <c r="CM200" s="196"/>
      <c r="CN200" s="196"/>
      <c r="CO200" s="196"/>
      <c r="CP200" s="196"/>
      <c r="CQ200" s="196"/>
      <c r="CR200" s="196"/>
      <c r="CS200" s="196"/>
      <c r="CT200" s="196"/>
      <c r="CU200" s="196"/>
      <c r="CV200" s="196"/>
      <c r="CW200" s="196"/>
      <c r="CX200" s="196"/>
      <c r="CY200" s="196"/>
      <c r="CZ200" s="196"/>
      <c r="DA200" s="196"/>
      <c r="DB200" s="196"/>
      <c r="DC200" s="196"/>
      <c r="DD200" s="196"/>
      <c r="DE200" s="196"/>
      <c r="DF200" s="196"/>
    </row>
    <row r="201" spans="1:110" s="196" customFormat="1" ht="25.5" customHeight="1" thickBot="1" x14ac:dyDescent="0.3">
      <c r="A201" s="177"/>
      <c r="B201" s="177"/>
      <c r="C201" s="177"/>
      <c r="D201" s="177"/>
      <c r="E201" s="177"/>
      <c r="F201" s="177"/>
      <c r="G201" s="197"/>
      <c r="H201" s="197"/>
      <c r="I201" s="197"/>
      <c r="J201" s="197"/>
      <c r="K201" s="197"/>
      <c r="L201" s="197"/>
      <c r="M201" s="197"/>
      <c r="N201" s="197"/>
      <c r="O201" s="197"/>
      <c r="P201" s="198"/>
      <c r="Q201" s="180"/>
    </row>
    <row r="202" spans="1:110" s="196" customFormat="1" ht="21.95" customHeight="1" x14ac:dyDescent="0.25">
      <c r="A202" s="237"/>
      <c r="B202" s="145"/>
      <c r="C202" s="145" t="s">
        <v>168</v>
      </c>
      <c r="D202" s="145"/>
      <c r="E202" s="145"/>
      <c r="F202" s="187"/>
      <c r="G202" s="201"/>
      <c r="H202" s="200"/>
      <c r="I202" s="201"/>
      <c r="J202" s="199"/>
      <c r="K202" s="200"/>
      <c r="L202" s="202"/>
      <c r="M202" s="201"/>
      <c r="N202" s="200"/>
      <c r="O202" s="201"/>
      <c r="P202" s="203"/>
      <c r="Q202" s="153"/>
    </row>
    <row r="203" spans="1:110" s="367" customFormat="1" ht="21.95" customHeight="1" x14ac:dyDescent="0.2">
      <c r="A203" s="246" t="s">
        <v>169</v>
      </c>
      <c r="B203" s="155" t="s">
        <v>17</v>
      </c>
      <c r="C203" s="155" t="s">
        <v>18</v>
      </c>
      <c r="D203" s="155"/>
      <c r="E203" s="155"/>
      <c r="F203" s="154"/>
      <c r="G203" s="178">
        <v>10</v>
      </c>
      <c r="H203" s="234">
        <v>10</v>
      </c>
      <c r="I203" s="178">
        <v>4.87</v>
      </c>
      <c r="J203" s="233">
        <v>10</v>
      </c>
      <c r="K203" s="234">
        <v>10</v>
      </c>
      <c r="L203" s="249">
        <v>5.0999999999999996</v>
      </c>
      <c r="M203" s="178">
        <v>6</v>
      </c>
      <c r="N203" s="234">
        <v>9.6999999999999993</v>
      </c>
      <c r="O203" s="178">
        <v>9.67</v>
      </c>
      <c r="P203" s="235">
        <v>15</v>
      </c>
      <c r="Q203" s="250" t="s">
        <v>298</v>
      </c>
      <c r="R203" s="366"/>
      <c r="S203" s="77"/>
      <c r="T203" s="77"/>
      <c r="U203" s="77"/>
      <c r="V203" s="77"/>
      <c r="W203" s="77"/>
      <c r="X203" s="77"/>
      <c r="Y203" s="77"/>
      <c r="Z203" s="77"/>
      <c r="AA203" s="77"/>
      <c r="AB203" s="77"/>
      <c r="AC203" s="77"/>
      <c r="AD203" s="77"/>
      <c r="AE203" s="77"/>
      <c r="AF203" s="77"/>
      <c r="AG203" s="77"/>
      <c r="AH203" s="77"/>
      <c r="AI203" s="77"/>
      <c r="AJ203" s="77"/>
      <c r="AK203" s="77"/>
      <c r="AL203" s="77"/>
      <c r="AM203" s="77"/>
      <c r="AN203" s="77"/>
      <c r="AO203" s="77"/>
      <c r="AP203" s="77"/>
      <c r="AQ203" s="77"/>
      <c r="AR203" s="77"/>
      <c r="AS203" s="77"/>
      <c r="AT203" s="77"/>
      <c r="AU203" s="77"/>
      <c r="AV203" s="77"/>
      <c r="AW203" s="77"/>
      <c r="AX203" s="77"/>
      <c r="AY203" s="77"/>
      <c r="AZ203" s="77"/>
      <c r="BA203" s="77"/>
      <c r="BB203" s="77"/>
      <c r="BC203" s="77"/>
      <c r="BD203" s="77"/>
      <c r="BE203" s="77"/>
      <c r="BF203" s="77"/>
      <c r="BG203" s="77"/>
      <c r="BH203" s="77"/>
      <c r="BI203" s="77"/>
      <c r="BJ203" s="77"/>
      <c r="BK203" s="77"/>
      <c r="BL203" s="77"/>
      <c r="BM203" s="77"/>
      <c r="BN203" s="77"/>
      <c r="BO203" s="77"/>
      <c r="BP203" s="77"/>
      <c r="BQ203" s="77"/>
      <c r="BR203" s="77"/>
      <c r="BS203" s="77"/>
      <c r="BT203" s="77"/>
      <c r="BU203" s="77"/>
      <c r="BV203" s="77"/>
      <c r="BW203" s="77"/>
      <c r="BX203" s="77"/>
      <c r="BY203" s="77"/>
      <c r="BZ203" s="77"/>
      <c r="CA203" s="77"/>
      <c r="CB203" s="77"/>
      <c r="CC203" s="77"/>
      <c r="CD203" s="77"/>
      <c r="CE203" s="77"/>
      <c r="CF203" s="77"/>
      <c r="CG203" s="77"/>
      <c r="CH203" s="77"/>
      <c r="CI203" s="77"/>
      <c r="CJ203" s="77"/>
      <c r="CK203" s="77"/>
      <c r="CL203" s="77"/>
      <c r="CM203" s="77"/>
      <c r="CN203" s="77"/>
      <c r="CO203" s="77"/>
      <c r="CP203" s="77"/>
      <c r="CQ203" s="77"/>
      <c r="CR203" s="77"/>
      <c r="CS203" s="77"/>
      <c r="CT203" s="77"/>
      <c r="CU203" s="77"/>
      <c r="CV203" s="77"/>
      <c r="CW203" s="77"/>
      <c r="CX203" s="77"/>
      <c r="CY203" s="77"/>
      <c r="CZ203" s="77"/>
      <c r="DA203" s="77"/>
      <c r="DB203" s="77"/>
      <c r="DC203" s="77"/>
      <c r="DD203" s="77"/>
      <c r="DE203" s="77"/>
      <c r="DF203" s="77"/>
    </row>
    <row r="204" spans="1:110" s="196" customFormat="1" ht="21.95" customHeight="1" thickBot="1" x14ac:dyDescent="0.3">
      <c r="A204" s="261" t="s">
        <v>169</v>
      </c>
      <c r="B204" s="169"/>
      <c r="C204" s="169" t="s">
        <v>168</v>
      </c>
      <c r="D204" s="169"/>
      <c r="E204" s="169"/>
      <c r="F204" s="279"/>
      <c r="G204" s="173">
        <f t="shared" ref="G204:P204" si="17">SUM(G203)</f>
        <v>10</v>
      </c>
      <c r="H204" s="172">
        <f t="shared" si="17"/>
        <v>10</v>
      </c>
      <c r="I204" s="173">
        <f t="shared" si="17"/>
        <v>4.87</v>
      </c>
      <c r="J204" s="171">
        <f>SUM(J202:J203)</f>
        <v>10</v>
      </c>
      <c r="K204" s="172">
        <f>SUM(K202:K203)</f>
        <v>10</v>
      </c>
      <c r="L204" s="174">
        <f>SUM(L202:L203)</f>
        <v>5.0999999999999996</v>
      </c>
      <c r="M204" s="173">
        <f>SUM(M203)</f>
        <v>6</v>
      </c>
      <c r="N204" s="172">
        <f>SUM(N203)</f>
        <v>9.6999999999999993</v>
      </c>
      <c r="O204" s="173">
        <f>SUM(O203)</f>
        <v>9.67</v>
      </c>
      <c r="P204" s="175">
        <f t="shared" si="17"/>
        <v>15</v>
      </c>
      <c r="Q204" s="176"/>
    </row>
    <row r="205" spans="1:110" s="196" customFormat="1" ht="25.5" customHeight="1" thickBot="1" x14ac:dyDescent="0.3">
      <c r="A205" s="177"/>
      <c r="B205" s="177"/>
      <c r="C205" s="177"/>
      <c r="D205" s="177"/>
      <c r="E205" s="177"/>
      <c r="F205" s="177"/>
      <c r="G205" s="197"/>
      <c r="H205" s="197"/>
      <c r="I205" s="197"/>
      <c r="J205" s="197"/>
      <c r="K205" s="197"/>
      <c r="L205" s="197"/>
      <c r="M205" s="197"/>
      <c r="N205" s="197"/>
      <c r="O205" s="197"/>
      <c r="P205" s="198"/>
      <c r="Q205" s="180"/>
    </row>
    <row r="206" spans="1:110" s="196" customFormat="1" ht="21.95" customHeight="1" x14ac:dyDescent="0.25">
      <c r="A206" s="237"/>
      <c r="B206" s="145"/>
      <c r="C206" s="145" t="s">
        <v>170</v>
      </c>
      <c r="D206" s="145"/>
      <c r="E206" s="145"/>
      <c r="F206" s="187"/>
      <c r="G206" s="201"/>
      <c r="H206" s="200"/>
      <c r="I206" s="201"/>
      <c r="J206" s="199"/>
      <c r="K206" s="200"/>
      <c r="L206" s="202"/>
      <c r="M206" s="201"/>
      <c r="N206" s="200"/>
      <c r="O206" s="201"/>
      <c r="P206" s="203"/>
      <c r="Q206" s="153"/>
    </row>
    <row r="207" spans="1:110" s="196" customFormat="1" ht="21.95" customHeight="1" x14ac:dyDescent="0.2">
      <c r="A207" s="281" t="s">
        <v>171</v>
      </c>
      <c r="B207" s="215" t="s">
        <v>25</v>
      </c>
      <c r="C207" s="215" t="s">
        <v>26</v>
      </c>
      <c r="D207" s="215"/>
      <c r="E207" s="215"/>
      <c r="F207" s="285"/>
      <c r="G207" s="217"/>
      <c r="H207" s="218"/>
      <c r="I207" s="217"/>
      <c r="J207" s="219"/>
      <c r="K207" s="218"/>
      <c r="L207" s="282"/>
      <c r="M207" s="217"/>
      <c r="N207" s="218"/>
      <c r="O207" s="217"/>
      <c r="P207" s="221"/>
      <c r="Q207" s="222"/>
    </row>
    <row r="208" spans="1:110" s="1" customFormat="1" ht="21.95" customHeight="1" x14ac:dyDescent="0.2">
      <c r="A208" s="251" t="s">
        <v>171</v>
      </c>
      <c r="B208" s="224" t="s">
        <v>172</v>
      </c>
      <c r="C208" s="224" t="s">
        <v>173</v>
      </c>
      <c r="D208" s="224"/>
      <c r="E208" s="224"/>
      <c r="F208" s="292"/>
      <c r="G208" s="225"/>
      <c r="H208" s="227"/>
      <c r="I208" s="225"/>
      <c r="J208" s="226"/>
      <c r="K208" s="227"/>
      <c r="L208" s="255"/>
      <c r="M208" s="225"/>
      <c r="N208" s="227"/>
      <c r="O208" s="225"/>
      <c r="P208" s="228"/>
      <c r="Q208" s="222"/>
    </row>
    <row r="209" spans="1:104" s="77" customFormat="1" ht="21.95" customHeight="1" x14ac:dyDescent="0.2">
      <c r="A209" s="246" t="s">
        <v>171</v>
      </c>
      <c r="B209" s="155" t="s">
        <v>13</v>
      </c>
      <c r="C209" s="155" t="s">
        <v>36</v>
      </c>
      <c r="D209" s="155"/>
      <c r="E209" s="155"/>
      <c r="F209" s="154"/>
      <c r="G209" s="160">
        <v>2</v>
      </c>
      <c r="H209" s="159">
        <v>2</v>
      </c>
      <c r="I209" s="160">
        <v>0</v>
      </c>
      <c r="J209" s="158">
        <v>15</v>
      </c>
      <c r="K209" s="159">
        <v>15</v>
      </c>
      <c r="L209" s="161">
        <v>7.41</v>
      </c>
      <c r="M209" s="160">
        <v>5</v>
      </c>
      <c r="N209" s="159">
        <v>5</v>
      </c>
      <c r="O209" s="160">
        <v>0</v>
      </c>
      <c r="P209" s="162">
        <v>5</v>
      </c>
      <c r="Q209" s="163"/>
      <c r="R209" s="313"/>
    </row>
    <row r="210" spans="1:104" ht="21.95" customHeight="1" x14ac:dyDescent="0.2">
      <c r="A210" s="246" t="s">
        <v>171</v>
      </c>
      <c r="B210" s="155" t="s">
        <v>15</v>
      </c>
      <c r="C210" s="155" t="s">
        <v>16</v>
      </c>
      <c r="D210" s="155"/>
      <c r="E210" s="155"/>
      <c r="F210" s="154"/>
      <c r="G210" s="160">
        <v>15</v>
      </c>
      <c r="H210" s="159">
        <v>15</v>
      </c>
      <c r="I210" s="160">
        <v>10.61</v>
      </c>
      <c r="J210" s="158">
        <v>15</v>
      </c>
      <c r="K210" s="159">
        <v>15</v>
      </c>
      <c r="L210" s="161">
        <v>13.22</v>
      </c>
      <c r="M210" s="160">
        <v>15</v>
      </c>
      <c r="N210" s="159">
        <v>18</v>
      </c>
      <c r="O210" s="160">
        <v>15.58</v>
      </c>
      <c r="P210" s="162">
        <v>20</v>
      </c>
      <c r="Q210" s="163"/>
      <c r="R210" s="77"/>
      <c r="S210" s="77"/>
    </row>
    <row r="211" spans="1:104" ht="21.95" customHeight="1" x14ac:dyDescent="0.2">
      <c r="A211" s="246" t="s">
        <v>171</v>
      </c>
      <c r="B211" s="155" t="s">
        <v>125</v>
      </c>
      <c r="C211" s="155" t="s">
        <v>126</v>
      </c>
      <c r="D211" s="155"/>
      <c r="E211" s="155"/>
      <c r="F211" s="154"/>
      <c r="G211" s="160">
        <v>0</v>
      </c>
      <c r="H211" s="159">
        <v>5</v>
      </c>
      <c r="I211" s="160">
        <v>1.28</v>
      </c>
      <c r="J211" s="158">
        <v>0</v>
      </c>
      <c r="K211" s="159">
        <v>2</v>
      </c>
      <c r="L211" s="161">
        <v>0.75</v>
      </c>
      <c r="M211" s="160">
        <v>2</v>
      </c>
      <c r="N211" s="159">
        <v>3.4</v>
      </c>
      <c r="O211" s="160">
        <v>2.77</v>
      </c>
      <c r="P211" s="162">
        <v>5</v>
      </c>
      <c r="Q211" s="163"/>
      <c r="R211" s="77"/>
      <c r="S211" s="77"/>
    </row>
    <row r="212" spans="1:104" ht="56.25" customHeight="1" x14ac:dyDescent="0.2">
      <c r="A212" s="246" t="s">
        <v>171</v>
      </c>
      <c r="B212" s="155" t="s">
        <v>17</v>
      </c>
      <c r="C212" s="155" t="s">
        <v>18</v>
      </c>
      <c r="D212" s="155"/>
      <c r="E212" s="155"/>
      <c r="F212" s="154"/>
      <c r="G212" s="208">
        <v>300</v>
      </c>
      <c r="H212" s="207">
        <v>295</v>
      </c>
      <c r="I212" s="208">
        <v>100.31</v>
      </c>
      <c r="J212" s="206">
        <v>287</v>
      </c>
      <c r="K212" s="207">
        <v>267.5</v>
      </c>
      <c r="L212" s="209">
        <v>224.45</v>
      </c>
      <c r="M212" s="208">
        <v>480</v>
      </c>
      <c r="N212" s="207">
        <v>476.3</v>
      </c>
      <c r="O212" s="208">
        <v>345.28</v>
      </c>
      <c r="P212" s="162">
        <v>500</v>
      </c>
      <c r="Q212" s="368" t="s">
        <v>297</v>
      </c>
      <c r="R212" s="353"/>
      <c r="S212" s="77"/>
    </row>
    <row r="213" spans="1:104" ht="21.95" customHeight="1" x14ac:dyDescent="0.2">
      <c r="A213" s="246" t="s">
        <v>171</v>
      </c>
      <c r="B213" s="155" t="s">
        <v>39</v>
      </c>
      <c r="C213" s="155" t="s">
        <v>40</v>
      </c>
      <c r="D213" s="155"/>
      <c r="E213" s="155"/>
      <c r="F213" s="154"/>
      <c r="G213" s="160"/>
      <c r="H213" s="159"/>
      <c r="I213" s="160"/>
      <c r="J213" s="158">
        <v>0</v>
      </c>
      <c r="K213" s="159">
        <v>55.9</v>
      </c>
      <c r="L213" s="161">
        <v>55.94</v>
      </c>
      <c r="M213" s="160"/>
      <c r="N213" s="159"/>
      <c r="O213" s="160"/>
      <c r="P213" s="162"/>
      <c r="Q213" s="368"/>
      <c r="R213" s="353"/>
      <c r="S213" s="77"/>
    </row>
    <row r="214" spans="1:104" ht="21.95" customHeight="1" x14ac:dyDescent="0.2">
      <c r="A214" s="246" t="s">
        <v>171</v>
      </c>
      <c r="B214" s="155" t="s">
        <v>70</v>
      </c>
      <c r="C214" s="155" t="s">
        <v>71</v>
      </c>
      <c r="D214" s="155"/>
      <c r="E214" s="155"/>
      <c r="F214" s="154"/>
      <c r="G214" s="178">
        <v>6</v>
      </c>
      <c r="H214" s="234">
        <v>6</v>
      </c>
      <c r="I214" s="178">
        <v>0</v>
      </c>
      <c r="J214" s="233">
        <v>5.5</v>
      </c>
      <c r="K214" s="234">
        <v>5.5</v>
      </c>
      <c r="L214" s="249">
        <v>0.53</v>
      </c>
      <c r="M214" s="178">
        <v>5</v>
      </c>
      <c r="N214" s="234">
        <v>5</v>
      </c>
      <c r="O214" s="178">
        <v>2.2599999999999998</v>
      </c>
      <c r="P214" s="235">
        <v>5</v>
      </c>
      <c r="Q214" s="369" t="s">
        <v>174</v>
      </c>
      <c r="R214" s="353"/>
      <c r="S214" s="77"/>
    </row>
    <row r="215" spans="1:104" ht="21.75" customHeight="1" x14ac:dyDescent="0.2">
      <c r="A215" s="265" t="s">
        <v>171</v>
      </c>
      <c r="B215" s="126" t="s">
        <v>46</v>
      </c>
      <c r="C215" s="126" t="s">
        <v>134</v>
      </c>
      <c r="D215" s="126"/>
      <c r="E215" s="126"/>
      <c r="F215" s="293"/>
      <c r="G215" s="208"/>
      <c r="H215" s="207"/>
      <c r="I215" s="208"/>
      <c r="J215" s="206"/>
      <c r="K215" s="207"/>
      <c r="L215" s="209"/>
      <c r="M215" s="208"/>
      <c r="N215" s="207">
        <v>100</v>
      </c>
      <c r="O215" s="208">
        <v>100</v>
      </c>
      <c r="P215" s="210"/>
      <c r="Q215" s="294" t="s">
        <v>81</v>
      </c>
      <c r="R215" s="77"/>
      <c r="S215" s="77"/>
    </row>
    <row r="216" spans="1:104" ht="21.75" customHeight="1" x14ac:dyDescent="0.2">
      <c r="A216" s="265" t="s">
        <v>171</v>
      </c>
      <c r="B216" s="126" t="s">
        <v>5</v>
      </c>
      <c r="C216" s="126" t="s">
        <v>175</v>
      </c>
      <c r="D216" s="126"/>
      <c r="E216" s="126"/>
      <c r="F216" s="293"/>
      <c r="G216" s="208">
        <v>0</v>
      </c>
      <c r="H216" s="207">
        <v>135</v>
      </c>
      <c r="I216" s="208">
        <v>135</v>
      </c>
      <c r="J216" s="206">
        <v>0</v>
      </c>
      <c r="K216" s="207">
        <v>145</v>
      </c>
      <c r="L216" s="209">
        <v>145</v>
      </c>
      <c r="M216" s="208"/>
      <c r="N216" s="207">
        <v>25</v>
      </c>
      <c r="O216" s="208">
        <v>25</v>
      </c>
      <c r="P216" s="210"/>
      <c r="Q216" s="266" t="s">
        <v>81</v>
      </c>
      <c r="R216" s="77"/>
      <c r="S216" s="77"/>
    </row>
    <row r="217" spans="1:104" s="365" customFormat="1" ht="21.95" customHeight="1" thickBot="1" x14ac:dyDescent="0.3">
      <c r="A217" s="261" t="s">
        <v>171</v>
      </c>
      <c r="B217" s="169"/>
      <c r="C217" s="169" t="s">
        <v>170</v>
      </c>
      <c r="D217" s="169"/>
      <c r="E217" s="169"/>
      <c r="F217" s="279"/>
      <c r="G217" s="173">
        <f t="shared" ref="G217:L217" si="18">SUM(G207:G216)</f>
        <v>323</v>
      </c>
      <c r="H217" s="172">
        <f t="shared" si="18"/>
        <v>458</v>
      </c>
      <c r="I217" s="173">
        <f t="shared" si="18"/>
        <v>247.2</v>
      </c>
      <c r="J217" s="171">
        <f t="shared" si="18"/>
        <v>322.5</v>
      </c>
      <c r="K217" s="172">
        <f t="shared" si="18"/>
        <v>505.9</v>
      </c>
      <c r="L217" s="174">
        <f t="shared" si="18"/>
        <v>447.29999999999995</v>
      </c>
      <c r="M217" s="173">
        <f>SUM(M207:M216)</f>
        <v>507</v>
      </c>
      <c r="N217" s="172">
        <f>SUM(N207:N216)</f>
        <v>632.70000000000005</v>
      </c>
      <c r="O217" s="173">
        <f>SUM(O207:O216)</f>
        <v>490.89</v>
      </c>
      <c r="P217" s="175">
        <f>SUM(P208:P216)</f>
        <v>535</v>
      </c>
      <c r="Q217" s="176"/>
      <c r="R217" s="196"/>
      <c r="S217" s="196"/>
      <c r="T217" s="196"/>
      <c r="U217" s="196"/>
      <c r="V217" s="196"/>
      <c r="W217" s="196"/>
      <c r="X217" s="196"/>
      <c r="Y217" s="196"/>
      <c r="Z217" s="196"/>
      <c r="AA217" s="196"/>
      <c r="AB217" s="196"/>
      <c r="AC217" s="196"/>
      <c r="AD217" s="196"/>
      <c r="AE217" s="196"/>
      <c r="AF217" s="196"/>
      <c r="AG217" s="196"/>
      <c r="AH217" s="196"/>
      <c r="AI217" s="196"/>
      <c r="AJ217" s="196"/>
      <c r="AK217" s="196"/>
      <c r="AL217" s="196"/>
      <c r="AM217" s="196"/>
      <c r="AN217" s="196"/>
      <c r="AO217" s="196"/>
      <c r="AP217" s="196"/>
      <c r="AQ217" s="196"/>
      <c r="AR217" s="196"/>
      <c r="AS217" s="196"/>
      <c r="AT217" s="196"/>
      <c r="AU217" s="196"/>
      <c r="AV217" s="196"/>
      <c r="AW217" s="196"/>
      <c r="AX217" s="196"/>
      <c r="AY217" s="196"/>
      <c r="AZ217" s="196"/>
      <c r="BA217" s="196"/>
      <c r="BB217" s="196"/>
      <c r="BC217" s="196"/>
      <c r="BD217" s="196"/>
      <c r="BE217" s="196"/>
      <c r="BF217" s="196"/>
      <c r="BG217" s="196"/>
      <c r="BH217" s="196"/>
      <c r="BI217" s="196"/>
      <c r="BJ217" s="196"/>
      <c r="BK217" s="196"/>
      <c r="BL217" s="196"/>
      <c r="BM217" s="196"/>
      <c r="BN217" s="196"/>
      <c r="BO217" s="196"/>
      <c r="BP217" s="196"/>
      <c r="BQ217" s="196"/>
      <c r="BR217" s="196"/>
      <c r="BS217" s="196"/>
      <c r="BT217" s="196"/>
      <c r="BU217" s="196"/>
      <c r="BV217" s="196"/>
      <c r="BW217" s="196"/>
      <c r="BX217" s="196"/>
      <c r="BY217" s="196"/>
      <c r="BZ217" s="196"/>
      <c r="CA217" s="196"/>
      <c r="CB217" s="196"/>
      <c r="CC217" s="196"/>
      <c r="CD217" s="196"/>
      <c r="CE217" s="196"/>
      <c r="CF217" s="196"/>
      <c r="CG217" s="196"/>
      <c r="CH217" s="196"/>
      <c r="CI217" s="196"/>
      <c r="CJ217" s="196"/>
      <c r="CK217" s="196"/>
      <c r="CL217" s="196"/>
      <c r="CM217" s="196"/>
      <c r="CN217" s="196"/>
      <c r="CO217" s="196"/>
      <c r="CP217" s="196"/>
      <c r="CQ217" s="196"/>
      <c r="CR217" s="196"/>
      <c r="CS217" s="196"/>
      <c r="CT217" s="196"/>
      <c r="CU217" s="196"/>
      <c r="CV217" s="196"/>
      <c r="CW217" s="196"/>
      <c r="CX217" s="196"/>
      <c r="CY217" s="196"/>
      <c r="CZ217" s="196"/>
    </row>
    <row r="218" spans="1:104" s="196" customFormat="1" ht="21.95" customHeight="1" thickBot="1" x14ac:dyDescent="0.3">
      <c r="A218" s="177"/>
      <c r="B218" s="177"/>
      <c r="C218" s="177"/>
      <c r="D218" s="177"/>
      <c r="E218" s="177"/>
      <c r="F218" s="177"/>
      <c r="G218" s="197"/>
      <c r="H218" s="197"/>
      <c r="I218" s="197"/>
      <c r="J218" s="197"/>
      <c r="K218" s="197"/>
      <c r="L218" s="197"/>
      <c r="M218" s="197"/>
      <c r="N218" s="197"/>
      <c r="O218" s="197"/>
      <c r="P218" s="198"/>
      <c r="Q218" s="180"/>
    </row>
    <row r="219" spans="1:104" s="196" customFormat="1" ht="21.95" customHeight="1" x14ac:dyDescent="0.25">
      <c r="A219" s="237"/>
      <c r="B219" s="145"/>
      <c r="C219" s="145" t="s">
        <v>176</v>
      </c>
      <c r="D219" s="145"/>
      <c r="E219" s="145"/>
      <c r="F219" s="145"/>
      <c r="G219" s="201"/>
      <c r="H219" s="200"/>
      <c r="I219" s="201"/>
      <c r="J219" s="199"/>
      <c r="K219" s="200"/>
      <c r="L219" s="202"/>
      <c r="M219" s="201"/>
      <c r="N219" s="200"/>
      <c r="O219" s="201"/>
      <c r="P219" s="203"/>
      <c r="Q219" s="153"/>
    </row>
    <row r="220" spans="1:104" s="196" customFormat="1" ht="21.95" customHeight="1" x14ac:dyDescent="0.25">
      <c r="A220" s="246" t="s">
        <v>177</v>
      </c>
      <c r="B220" s="155" t="s">
        <v>5</v>
      </c>
      <c r="C220" s="155" t="s">
        <v>175</v>
      </c>
      <c r="D220" s="321"/>
      <c r="E220" s="321"/>
      <c r="F220" s="322"/>
      <c r="G220" s="160"/>
      <c r="H220" s="159"/>
      <c r="I220" s="160"/>
      <c r="J220" s="158">
        <v>0</v>
      </c>
      <c r="K220" s="159">
        <v>25</v>
      </c>
      <c r="L220" s="161">
        <v>25</v>
      </c>
      <c r="M220" s="160"/>
      <c r="N220" s="159">
        <v>38</v>
      </c>
      <c r="O220" s="160">
        <v>38</v>
      </c>
      <c r="P220" s="162"/>
      <c r="Q220" s="163" t="s">
        <v>7</v>
      </c>
    </row>
    <row r="221" spans="1:104" s="196" customFormat="1" ht="21.95" customHeight="1" thickBot="1" x14ac:dyDescent="0.3">
      <c r="A221" s="261" t="s">
        <v>177</v>
      </c>
      <c r="B221" s="169"/>
      <c r="C221" s="169" t="s">
        <v>176</v>
      </c>
      <c r="D221" s="169"/>
      <c r="E221" s="169"/>
      <c r="F221" s="279"/>
      <c r="G221" s="173"/>
      <c r="H221" s="172"/>
      <c r="I221" s="173"/>
      <c r="J221" s="171">
        <f>SUM(J220)</f>
        <v>0</v>
      </c>
      <c r="K221" s="172">
        <f>SUM(K220)</f>
        <v>25</v>
      </c>
      <c r="L221" s="174">
        <f>SUM(L220)</f>
        <v>25</v>
      </c>
      <c r="M221" s="173"/>
      <c r="N221" s="172">
        <f>SUM(N219:N220)</f>
        <v>38</v>
      </c>
      <c r="O221" s="173">
        <f>SUM(O220)</f>
        <v>38</v>
      </c>
      <c r="P221" s="175"/>
      <c r="Q221" s="176"/>
    </row>
    <row r="222" spans="1:104" s="196" customFormat="1" ht="25.5" customHeight="1" thickBot="1" x14ac:dyDescent="0.3">
      <c r="A222" s="177"/>
      <c r="B222" s="177"/>
      <c r="C222" s="177"/>
      <c r="D222" s="177"/>
      <c r="E222" s="177"/>
      <c r="F222" s="177"/>
      <c r="G222" s="197"/>
      <c r="H222" s="197"/>
      <c r="I222" s="197"/>
      <c r="J222" s="197"/>
      <c r="K222" s="197"/>
      <c r="L222" s="197"/>
      <c r="M222" s="197"/>
      <c r="N222" s="197"/>
      <c r="O222" s="197"/>
      <c r="P222" s="198"/>
      <c r="Q222" s="180"/>
    </row>
    <row r="223" spans="1:104" s="196" customFormat="1" ht="21.95" customHeight="1" x14ac:dyDescent="0.25">
      <c r="A223" s="237"/>
      <c r="B223" s="145"/>
      <c r="C223" s="145" t="s">
        <v>178</v>
      </c>
      <c r="D223" s="145"/>
      <c r="E223" s="145"/>
      <c r="F223" s="187"/>
      <c r="G223" s="201"/>
      <c r="H223" s="200"/>
      <c r="I223" s="201"/>
      <c r="J223" s="467"/>
      <c r="K223" s="200"/>
      <c r="L223" s="201"/>
      <c r="M223" s="467"/>
      <c r="N223" s="200"/>
      <c r="O223" s="201"/>
      <c r="P223" s="203"/>
      <c r="Q223" s="153"/>
    </row>
    <row r="224" spans="1:104" s="196" customFormat="1" ht="21.95" customHeight="1" x14ac:dyDescent="0.25">
      <c r="A224" s="281" t="s">
        <v>179</v>
      </c>
      <c r="B224" s="215" t="s">
        <v>50</v>
      </c>
      <c r="C224" s="155" t="s">
        <v>51</v>
      </c>
      <c r="D224" s="301"/>
      <c r="E224" s="301"/>
      <c r="F224" s="302"/>
      <c r="G224" s="217">
        <v>0</v>
      </c>
      <c r="H224" s="218">
        <v>22.5</v>
      </c>
      <c r="I224" s="217">
        <v>22.5</v>
      </c>
      <c r="J224" s="220"/>
      <c r="K224" s="185"/>
      <c r="L224" s="217"/>
      <c r="M224" s="468"/>
      <c r="N224" s="218"/>
      <c r="O224" s="217"/>
      <c r="P224" s="437"/>
      <c r="Q224" s="229"/>
    </row>
    <row r="225" spans="1:45" s="196" customFormat="1" ht="21.95" customHeight="1" x14ac:dyDescent="0.25">
      <c r="A225" s="281" t="s">
        <v>179</v>
      </c>
      <c r="B225" s="155" t="s">
        <v>52</v>
      </c>
      <c r="C225" s="155" t="s">
        <v>53</v>
      </c>
      <c r="D225" s="301"/>
      <c r="E225" s="301"/>
      <c r="F225" s="302"/>
      <c r="G225" s="217">
        <v>0</v>
      </c>
      <c r="H225" s="218">
        <v>5.6</v>
      </c>
      <c r="I225" s="217">
        <v>5.58</v>
      </c>
      <c r="J225" s="219"/>
      <c r="K225" s="218"/>
      <c r="L225" s="217"/>
      <c r="M225" s="468"/>
      <c r="N225" s="218"/>
      <c r="O225" s="217"/>
      <c r="P225" s="437"/>
      <c r="Q225" s="229"/>
    </row>
    <row r="226" spans="1:45" s="196" customFormat="1" ht="21.95" customHeight="1" x14ac:dyDescent="0.25">
      <c r="A226" s="281" t="s">
        <v>179</v>
      </c>
      <c r="B226" s="155" t="s">
        <v>54</v>
      </c>
      <c r="C226" s="155" t="s">
        <v>55</v>
      </c>
      <c r="D226" s="301"/>
      <c r="E226" s="301"/>
      <c r="F226" s="302"/>
      <c r="G226" s="217">
        <v>0</v>
      </c>
      <c r="H226" s="218">
        <v>2</v>
      </c>
      <c r="I226" s="217">
        <v>2.0299999999999998</v>
      </c>
      <c r="J226" s="219"/>
      <c r="K226" s="218"/>
      <c r="L226" s="217"/>
      <c r="M226" s="468"/>
      <c r="N226" s="218"/>
      <c r="O226" s="217"/>
      <c r="P226" s="437"/>
      <c r="Q226" s="229"/>
    </row>
    <row r="227" spans="1:45" s="196" customFormat="1" ht="21.95" customHeight="1" x14ac:dyDescent="0.2">
      <c r="A227" s="281" t="s">
        <v>179</v>
      </c>
      <c r="B227" s="215" t="s">
        <v>13</v>
      </c>
      <c r="C227" s="215" t="s">
        <v>107</v>
      </c>
      <c r="D227" s="215"/>
      <c r="E227" s="215"/>
      <c r="F227" s="285"/>
      <c r="G227" s="217">
        <v>0</v>
      </c>
      <c r="H227" s="218">
        <v>6.7</v>
      </c>
      <c r="I227" s="217">
        <v>6.7</v>
      </c>
      <c r="J227" s="219"/>
      <c r="K227" s="218"/>
      <c r="L227" s="217"/>
      <c r="M227" s="468"/>
      <c r="N227" s="218"/>
      <c r="O227" s="217"/>
      <c r="P227" s="221"/>
      <c r="Q227" s="229" t="s">
        <v>180</v>
      </c>
    </row>
    <row r="228" spans="1:45" ht="27.75" customHeight="1" x14ac:dyDescent="0.2">
      <c r="A228" s="246" t="s">
        <v>179</v>
      </c>
      <c r="B228" s="155" t="s">
        <v>39</v>
      </c>
      <c r="C228" s="155" t="s">
        <v>40</v>
      </c>
      <c r="D228" s="155"/>
      <c r="E228" s="155"/>
      <c r="F228" s="154"/>
      <c r="G228" s="160">
        <v>0</v>
      </c>
      <c r="H228" s="159">
        <v>21.1</v>
      </c>
      <c r="I228" s="160">
        <v>21.11</v>
      </c>
      <c r="J228" s="158"/>
      <c r="K228" s="159"/>
      <c r="L228" s="160"/>
      <c r="M228" s="329"/>
      <c r="N228" s="159"/>
      <c r="O228" s="160"/>
      <c r="P228" s="162"/>
      <c r="Q228" s="167" t="s">
        <v>181</v>
      </c>
      <c r="R228" s="77"/>
      <c r="S228" s="77"/>
    </row>
    <row r="229" spans="1:45" s="196" customFormat="1" ht="21.95" customHeight="1" thickBot="1" x14ac:dyDescent="0.3">
      <c r="A229" s="261" t="s">
        <v>182</v>
      </c>
      <c r="B229" s="169"/>
      <c r="C229" s="169" t="s">
        <v>178</v>
      </c>
      <c r="D229" s="169"/>
      <c r="E229" s="169"/>
      <c r="F229" s="279"/>
      <c r="G229" s="173">
        <f>SUM(G224:G228)</f>
        <v>0</v>
      </c>
      <c r="H229" s="172">
        <f>SUM(H224:H228)</f>
        <v>57.900000000000006</v>
      </c>
      <c r="I229" s="173">
        <f>SUM(I224:I228)</f>
        <v>57.92</v>
      </c>
      <c r="J229" s="171"/>
      <c r="K229" s="172"/>
      <c r="L229" s="173"/>
      <c r="M229" s="291"/>
      <c r="N229" s="172"/>
      <c r="O229" s="173"/>
      <c r="P229" s="175">
        <f>SUM(P227:P228)</f>
        <v>0</v>
      </c>
      <c r="Q229" s="176"/>
    </row>
    <row r="230" spans="1:45" s="196" customFormat="1" ht="25.5" customHeight="1" thickBot="1" x14ac:dyDescent="0.3">
      <c r="A230" s="177"/>
      <c r="B230" s="177"/>
      <c r="C230" s="177"/>
      <c r="D230" s="177"/>
      <c r="E230" s="177"/>
      <c r="F230" s="177"/>
      <c r="G230" s="197"/>
      <c r="H230" s="197"/>
      <c r="I230" s="197"/>
      <c r="J230" s="197"/>
      <c r="K230" s="197"/>
      <c r="L230" s="197"/>
      <c r="M230" s="197"/>
      <c r="N230" s="197"/>
      <c r="O230" s="197"/>
      <c r="P230" s="198"/>
      <c r="Q230" s="180"/>
    </row>
    <row r="231" spans="1:45" s="196" customFormat="1" ht="21.95" customHeight="1" x14ac:dyDescent="0.25">
      <c r="A231" s="237"/>
      <c r="B231" s="145"/>
      <c r="C231" s="145" t="s">
        <v>183</v>
      </c>
      <c r="D231" s="145"/>
      <c r="E231" s="145"/>
      <c r="F231" s="187"/>
      <c r="G231" s="201"/>
      <c r="H231" s="200"/>
      <c r="I231" s="201"/>
      <c r="J231" s="199"/>
      <c r="K231" s="201"/>
      <c r="L231" s="238"/>
      <c r="M231" s="467"/>
      <c r="N231" s="200"/>
      <c r="O231" s="201"/>
      <c r="P231" s="203"/>
      <c r="Q231" s="153"/>
    </row>
    <row r="232" spans="1:45" s="371" customFormat="1" ht="21.95" customHeight="1" x14ac:dyDescent="0.2">
      <c r="A232" s="246" t="s">
        <v>184</v>
      </c>
      <c r="B232" s="155" t="s">
        <v>13</v>
      </c>
      <c r="C232" s="215" t="s">
        <v>107</v>
      </c>
      <c r="D232" s="155"/>
      <c r="E232" s="155"/>
      <c r="F232" s="154"/>
      <c r="G232" s="160">
        <v>0</v>
      </c>
      <c r="H232" s="159">
        <v>6.9</v>
      </c>
      <c r="I232" s="160">
        <v>6.89</v>
      </c>
      <c r="J232" s="158"/>
      <c r="K232" s="159"/>
      <c r="L232" s="160"/>
      <c r="M232" s="329"/>
      <c r="N232" s="159"/>
      <c r="O232" s="160"/>
      <c r="P232" s="162"/>
      <c r="Q232" s="163" t="s">
        <v>185</v>
      </c>
      <c r="R232" s="77"/>
      <c r="S232" s="77"/>
      <c r="T232" s="77"/>
      <c r="U232" s="77"/>
      <c r="V232" s="77"/>
      <c r="W232" s="77"/>
      <c r="X232" s="77"/>
      <c r="Y232" s="77"/>
      <c r="Z232" s="77"/>
      <c r="AA232" s="77"/>
      <c r="AB232" s="77"/>
      <c r="AC232" s="77"/>
      <c r="AD232" s="77"/>
      <c r="AE232" s="77"/>
      <c r="AF232" s="77"/>
      <c r="AG232" s="77"/>
      <c r="AH232" s="77"/>
      <c r="AI232" s="77"/>
      <c r="AJ232" s="77"/>
      <c r="AK232" s="77"/>
      <c r="AL232" s="77"/>
      <c r="AM232" s="77"/>
      <c r="AN232" s="77"/>
      <c r="AO232" s="77"/>
      <c r="AP232" s="77"/>
      <c r="AQ232" s="77"/>
      <c r="AR232" s="77"/>
      <c r="AS232" s="87"/>
    </row>
    <row r="233" spans="1:45" ht="21.95" customHeight="1" x14ac:dyDescent="0.2">
      <c r="A233" s="246" t="s">
        <v>184</v>
      </c>
      <c r="B233" s="155" t="s">
        <v>17</v>
      </c>
      <c r="C233" s="155" t="s">
        <v>18</v>
      </c>
      <c r="D233" s="155"/>
      <c r="E233" s="155"/>
      <c r="F233" s="154"/>
      <c r="G233" s="160">
        <v>24</v>
      </c>
      <c r="H233" s="159">
        <v>24</v>
      </c>
      <c r="I233" s="160">
        <v>22</v>
      </c>
      <c r="J233" s="158">
        <v>24</v>
      </c>
      <c r="K233" s="159">
        <v>24</v>
      </c>
      <c r="L233" s="160">
        <v>24</v>
      </c>
      <c r="M233" s="329">
        <v>24</v>
      </c>
      <c r="N233" s="159">
        <v>24</v>
      </c>
      <c r="O233" s="160">
        <v>24</v>
      </c>
      <c r="P233" s="162">
        <v>24</v>
      </c>
      <c r="Q233" s="163" t="s">
        <v>186</v>
      </c>
      <c r="R233" s="77"/>
      <c r="S233" s="77"/>
    </row>
    <row r="234" spans="1:45" ht="21.95" customHeight="1" x14ac:dyDescent="0.2">
      <c r="A234" s="246" t="s">
        <v>184</v>
      </c>
      <c r="B234" s="155" t="s">
        <v>39</v>
      </c>
      <c r="C234" s="155" t="s">
        <v>40</v>
      </c>
      <c r="D234" s="155"/>
      <c r="E234" s="155"/>
      <c r="F234" s="154"/>
      <c r="G234" s="160"/>
      <c r="H234" s="159"/>
      <c r="I234" s="160"/>
      <c r="J234" s="158"/>
      <c r="K234" s="159"/>
      <c r="L234" s="160"/>
      <c r="M234" s="329"/>
      <c r="N234" s="159"/>
      <c r="O234" s="160"/>
      <c r="P234" s="162"/>
      <c r="Q234" s="163"/>
      <c r="R234" s="77"/>
      <c r="S234" s="77"/>
    </row>
    <row r="235" spans="1:45" ht="21.95" customHeight="1" x14ac:dyDescent="0.2">
      <c r="A235" s="265" t="s">
        <v>184</v>
      </c>
      <c r="B235" s="126" t="s">
        <v>44</v>
      </c>
      <c r="C235" s="126" t="s">
        <v>45</v>
      </c>
      <c r="D235" s="126"/>
      <c r="E235" s="126"/>
      <c r="F235" s="293"/>
      <c r="G235" s="208"/>
      <c r="H235" s="207"/>
      <c r="I235" s="208"/>
      <c r="J235" s="206"/>
      <c r="K235" s="207"/>
      <c r="L235" s="208"/>
      <c r="M235" s="469"/>
      <c r="N235" s="207"/>
      <c r="O235" s="208"/>
      <c r="P235" s="210"/>
      <c r="Q235" s="266"/>
      <c r="R235" s="77"/>
      <c r="S235" s="77"/>
    </row>
    <row r="236" spans="1:45" ht="21.95" customHeight="1" x14ac:dyDescent="0.2">
      <c r="A236" s="265" t="s">
        <v>184</v>
      </c>
      <c r="B236" s="126" t="s">
        <v>8</v>
      </c>
      <c r="C236" s="155" t="s">
        <v>9</v>
      </c>
      <c r="D236" s="126"/>
      <c r="E236" s="126"/>
      <c r="F236" s="293"/>
      <c r="G236" s="208"/>
      <c r="H236" s="207"/>
      <c r="I236" s="208"/>
      <c r="J236" s="206"/>
      <c r="K236" s="207"/>
      <c r="L236" s="208"/>
      <c r="M236" s="469"/>
      <c r="N236" s="207"/>
      <c r="O236" s="208"/>
      <c r="P236" s="210"/>
      <c r="Q236" s="266"/>
      <c r="R236" s="77"/>
      <c r="S236" s="77"/>
    </row>
    <row r="237" spans="1:45" s="196" customFormat="1" ht="21.95" customHeight="1" thickBot="1" x14ac:dyDescent="0.3">
      <c r="A237" s="261" t="s">
        <v>184</v>
      </c>
      <c r="B237" s="169"/>
      <c r="C237" s="169" t="s">
        <v>183</v>
      </c>
      <c r="D237" s="169"/>
      <c r="E237" s="169"/>
      <c r="F237" s="279"/>
      <c r="G237" s="173">
        <f t="shared" ref="G237:P237" si="19">SUM(G232:G236)</f>
        <v>24</v>
      </c>
      <c r="H237" s="172">
        <f t="shared" si="19"/>
        <v>30.9</v>
      </c>
      <c r="I237" s="173">
        <f t="shared" si="19"/>
        <v>28.89</v>
      </c>
      <c r="J237" s="171">
        <f t="shared" ref="J237:O237" si="20">SUM(J232:J236)</f>
        <v>24</v>
      </c>
      <c r="K237" s="172">
        <f t="shared" si="20"/>
        <v>24</v>
      </c>
      <c r="L237" s="173">
        <f t="shared" si="20"/>
        <v>24</v>
      </c>
      <c r="M237" s="291">
        <f t="shared" si="20"/>
        <v>24</v>
      </c>
      <c r="N237" s="172">
        <f t="shared" si="20"/>
        <v>24</v>
      </c>
      <c r="O237" s="173">
        <f t="shared" si="20"/>
        <v>24</v>
      </c>
      <c r="P237" s="175">
        <f t="shared" si="19"/>
        <v>24</v>
      </c>
      <c r="Q237" s="176"/>
    </row>
    <row r="238" spans="1:45" s="196" customFormat="1" ht="21.95" customHeight="1" thickBot="1" x14ac:dyDescent="0.3">
      <c r="A238" s="177"/>
      <c r="B238" s="177"/>
      <c r="C238" s="177"/>
      <c r="D238" s="177"/>
      <c r="E238" s="177"/>
      <c r="F238" s="177"/>
      <c r="G238" s="197"/>
      <c r="H238" s="197"/>
      <c r="I238" s="197"/>
      <c r="J238" s="197"/>
      <c r="K238" s="197"/>
      <c r="L238" s="197"/>
      <c r="M238" s="197"/>
      <c r="N238" s="197"/>
      <c r="O238" s="197"/>
      <c r="P238" s="198"/>
      <c r="Q238" s="180"/>
    </row>
    <row r="239" spans="1:45" s="196" customFormat="1" ht="21.95" customHeight="1" x14ac:dyDescent="0.25">
      <c r="A239" s="237"/>
      <c r="B239" s="145"/>
      <c r="C239" s="145" t="s">
        <v>187</v>
      </c>
      <c r="D239" s="145"/>
      <c r="E239" s="145"/>
      <c r="F239" s="187"/>
      <c r="G239" s="201"/>
      <c r="H239" s="200"/>
      <c r="I239" s="201"/>
      <c r="J239" s="199"/>
      <c r="K239" s="200"/>
      <c r="L239" s="201"/>
      <c r="M239" s="467"/>
      <c r="N239" s="200"/>
      <c r="O239" s="201"/>
      <c r="P239" s="203"/>
      <c r="Q239" s="153"/>
    </row>
    <row r="240" spans="1:45" s="196" customFormat="1" ht="21.95" customHeight="1" x14ac:dyDescent="0.25">
      <c r="A240" s="246" t="s">
        <v>188</v>
      </c>
      <c r="B240" s="155" t="s">
        <v>17</v>
      </c>
      <c r="C240" s="155" t="s">
        <v>189</v>
      </c>
      <c r="D240" s="321"/>
      <c r="E240" s="321"/>
      <c r="F240" s="322"/>
      <c r="G240" s="184">
        <v>27.5</v>
      </c>
      <c r="H240" s="185">
        <v>27.5</v>
      </c>
      <c r="I240" s="184">
        <v>9.1999999999999993</v>
      </c>
      <c r="J240" s="220">
        <v>20</v>
      </c>
      <c r="K240" s="185">
        <v>20</v>
      </c>
      <c r="L240" s="184">
        <v>0</v>
      </c>
      <c r="M240" s="290"/>
      <c r="N240" s="185"/>
      <c r="O240" s="184"/>
      <c r="P240" s="269"/>
      <c r="Q240" s="163"/>
    </row>
    <row r="241" spans="1:17" s="196" customFormat="1" ht="21.95" customHeight="1" thickBot="1" x14ac:dyDescent="0.3">
      <c r="A241" s="461" t="s">
        <v>188</v>
      </c>
      <c r="B241" s="262"/>
      <c r="C241" s="169" t="s">
        <v>187</v>
      </c>
      <c r="D241" s="169"/>
      <c r="E241" s="169"/>
      <c r="F241" s="279"/>
      <c r="G241" s="173">
        <f t="shared" ref="G241:L241" si="21">SUM(G240)</f>
        <v>27.5</v>
      </c>
      <c r="H241" s="172">
        <f t="shared" si="21"/>
        <v>27.5</v>
      </c>
      <c r="I241" s="173">
        <f t="shared" si="21"/>
        <v>9.1999999999999993</v>
      </c>
      <c r="J241" s="171">
        <f t="shared" si="21"/>
        <v>20</v>
      </c>
      <c r="K241" s="172">
        <f t="shared" si="21"/>
        <v>20</v>
      </c>
      <c r="L241" s="173">
        <f t="shared" si="21"/>
        <v>0</v>
      </c>
      <c r="M241" s="291"/>
      <c r="N241" s="172"/>
      <c r="O241" s="173"/>
      <c r="P241" s="175"/>
      <c r="Q241" s="176"/>
    </row>
    <row r="242" spans="1:17" s="196" customFormat="1" ht="21.95" customHeight="1" thickBot="1" x14ac:dyDescent="0.3">
      <c r="A242" s="2"/>
      <c r="B242" s="2"/>
      <c r="C242" s="177"/>
      <c r="D242" s="177"/>
      <c r="E242" s="177"/>
      <c r="F242" s="177"/>
      <c r="G242" s="197"/>
      <c r="H242" s="197"/>
      <c r="I242" s="197"/>
      <c r="J242" s="197"/>
      <c r="K242" s="197"/>
      <c r="L242" s="197"/>
      <c r="M242" s="197"/>
      <c r="N242" s="197"/>
      <c r="O242" s="197"/>
      <c r="P242" s="198"/>
      <c r="Q242" s="180"/>
    </row>
    <row r="243" spans="1:17" s="196" customFormat="1" ht="21.95" customHeight="1" x14ac:dyDescent="0.25">
      <c r="A243" s="237"/>
      <c r="B243" s="145"/>
      <c r="C243" s="145" t="s">
        <v>187</v>
      </c>
      <c r="D243" s="145"/>
      <c r="E243" s="145"/>
      <c r="F243" s="187"/>
      <c r="G243" s="201"/>
      <c r="H243" s="200"/>
      <c r="I243" s="201"/>
      <c r="J243" s="199"/>
      <c r="K243" s="200"/>
      <c r="L243" s="201"/>
      <c r="M243" s="467"/>
      <c r="N243" s="200"/>
      <c r="O243" s="201"/>
      <c r="P243" s="203"/>
      <c r="Q243" s="153"/>
    </row>
    <row r="244" spans="1:17" s="196" customFormat="1" ht="21.95" customHeight="1" x14ac:dyDescent="0.25">
      <c r="A244" s="246" t="s">
        <v>296</v>
      </c>
      <c r="B244" s="155" t="s">
        <v>5</v>
      </c>
      <c r="C244" s="155" t="s">
        <v>6</v>
      </c>
      <c r="D244" s="321"/>
      <c r="E244" s="321"/>
      <c r="F244" s="322"/>
      <c r="G244" s="184"/>
      <c r="H244" s="185"/>
      <c r="I244" s="184"/>
      <c r="J244" s="220">
        <v>0</v>
      </c>
      <c r="K244" s="185">
        <v>4</v>
      </c>
      <c r="L244" s="184">
        <v>4</v>
      </c>
      <c r="M244" s="290"/>
      <c r="N244" s="185">
        <v>10</v>
      </c>
      <c r="O244" s="184">
        <v>5</v>
      </c>
      <c r="P244" s="269"/>
      <c r="Q244" s="163" t="s">
        <v>7</v>
      </c>
    </row>
    <row r="245" spans="1:17" s="196" customFormat="1" ht="21.95" customHeight="1" thickBot="1" x14ac:dyDescent="0.3">
      <c r="A245" s="461" t="s">
        <v>296</v>
      </c>
      <c r="B245" s="262"/>
      <c r="C245" s="169" t="s">
        <v>187</v>
      </c>
      <c r="D245" s="169"/>
      <c r="E245" s="169"/>
      <c r="F245" s="279"/>
      <c r="G245" s="173"/>
      <c r="H245" s="172"/>
      <c r="I245" s="173"/>
      <c r="J245" s="171">
        <f>SUM(J244)</f>
        <v>0</v>
      </c>
      <c r="K245" s="172">
        <f>SUM(K244)</f>
        <v>4</v>
      </c>
      <c r="L245" s="173">
        <f>SUM(L244)</f>
        <v>4</v>
      </c>
      <c r="M245" s="291"/>
      <c r="N245" s="172">
        <f>SUM(N244)</f>
        <v>10</v>
      </c>
      <c r="O245" s="173">
        <f>SUM(O244)</f>
        <v>5</v>
      </c>
      <c r="P245" s="175"/>
      <c r="Q245" s="176"/>
    </row>
    <row r="246" spans="1:17" s="196" customFormat="1" ht="21.95" customHeight="1" thickBot="1" x14ac:dyDescent="0.3">
      <c r="A246" s="177"/>
      <c r="B246" s="177"/>
      <c r="C246" s="177"/>
      <c r="D246" s="177"/>
      <c r="E246" s="177"/>
      <c r="F246" s="177"/>
      <c r="G246" s="197"/>
      <c r="H246" s="197"/>
      <c r="I246" s="197"/>
      <c r="J246" s="197"/>
      <c r="K246" s="197"/>
      <c r="L246" s="197"/>
      <c r="M246" s="197"/>
      <c r="N246" s="197"/>
      <c r="O246" s="197"/>
      <c r="P246" s="198"/>
      <c r="Q246" s="180"/>
    </row>
    <row r="247" spans="1:17" s="196" customFormat="1" ht="21.95" customHeight="1" x14ac:dyDescent="0.25">
      <c r="A247" s="237"/>
      <c r="B247" s="145"/>
      <c r="C247" s="145" t="s">
        <v>190</v>
      </c>
      <c r="D247" s="145"/>
      <c r="E247" s="145"/>
      <c r="F247" s="187"/>
      <c r="G247" s="201"/>
      <c r="H247" s="200"/>
      <c r="I247" s="201"/>
      <c r="J247" s="199"/>
      <c r="K247" s="200"/>
      <c r="L247" s="201"/>
      <c r="M247" s="467"/>
      <c r="N247" s="200"/>
      <c r="O247" s="201"/>
      <c r="P247" s="203"/>
      <c r="Q247" s="153"/>
    </row>
    <row r="248" spans="1:17" s="1" customFormat="1" ht="21.95" customHeight="1" x14ac:dyDescent="0.2">
      <c r="A248" s="281" t="s">
        <v>46</v>
      </c>
      <c r="B248" s="215" t="s">
        <v>294</v>
      </c>
      <c r="C248" s="215" t="s">
        <v>295</v>
      </c>
      <c r="D248" s="215"/>
      <c r="E248" s="215"/>
      <c r="F248" s="285"/>
      <c r="G248" s="217"/>
      <c r="H248" s="218"/>
      <c r="I248" s="217"/>
      <c r="J248" s="219">
        <v>0</v>
      </c>
      <c r="K248" s="218">
        <v>2.2999999999999998</v>
      </c>
      <c r="L248" s="217">
        <v>2.2200000000000002</v>
      </c>
      <c r="M248" s="468"/>
      <c r="N248" s="218">
        <v>7.7</v>
      </c>
      <c r="O248" s="217">
        <v>0</v>
      </c>
      <c r="P248" s="221"/>
      <c r="Q248" s="222"/>
    </row>
    <row r="249" spans="1:17" s="196" customFormat="1" ht="21.95" customHeight="1" x14ac:dyDescent="0.25">
      <c r="A249" s="281" t="s">
        <v>46</v>
      </c>
      <c r="B249" s="215" t="s">
        <v>13</v>
      </c>
      <c r="C249" s="215" t="s">
        <v>107</v>
      </c>
      <c r="D249" s="301"/>
      <c r="E249" s="301"/>
      <c r="F249" s="302"/>
      <c r="G249" s="217">
        <v>0</v>
      </c>
      <c r="H249" s="218">
        <v>82.6</v>
      </c>
      <c r="I249" s="217">
        <v>82.6</v>
      </c>
      <c r="J249" s="219">
        <v>0</v>
      </c>
      <c r="K249" s="218">
        <v>11</v>
      </c>
      <c r="L249" s="217">
        <v>10.99</v>
      </c>
      <c r="M249" s="468"/>
      <c r="N249" s="218"/>
      <c r="O249" s="217"/>
      <c r="P249" s="437"/>
      <c r="Q249" s="229"/>
    </row>
    <row r="250" spans="1:17" s="196" customFormat="1" ht="21.95" customHeight="1" x14ac:dyDescent="0.25">
      <c r="A250" s="281" t="s">
        <v>46</v>
      </c>
      <c r="B250" s="215" t="s">
        <v>15</v>
      </c>
      <c r="C250" s="215" t="s">
        <v>16</v>
      </c>
      <c r="D250" s="301"/>
      <c r="E250" s="301"/>
      <c r="F250" s="302"/>
      <c r="G250" s="217">
        <v>0</v>
      </c>
      <c r="H250" s="218">
        <v>44</v>
      </c>
      <c r="I250" s="217">
        <v>16.05</v>
      </c>
      <c r="J250" s="219">
        <v>0</v>
      </c>
      <c r="K250" s="218">
        <v>13.6</v>
      </c>
      <c r="L250" s="217">
        <v>5.3</v>
      </c>
      <c r="M250" s="468"/>
      <c r="N250" s="218"/>
      <c r="O250" s="217"/>
      <c r="P250" s="437"/>
      <c r="Q250" s="229"/>
    </row>
    <row r="251" spans="1:17" s="196" customFormat="1" ht="21.95" customHeight="1" x14ac:dyDescent="0.25">
      <c r="A251" s="281" t="s">
        <v>46</v>
      </c>
      <c r="B251" s="215" t="s">
        <v>76</v>
      </c>
      <c r="C251" s="215" t="s">
        <v>77</v>
      </c>
      <c r="D251" s="301"/>
      <c r="E251" s="301"/>
      <c r="F251" s="302"/>
      <c r="G251" s="217"/>
      <c r="H251" s="218"/>
      <c r="I251" s="217"/>
      <c r="J251" s="219">
        <v>0</v>
      </c>
      <c r="K251" s="218">
        <v>1.1000000000000001</v>
      </c>
      <c r="L251" s="217">
        <v>1.04</v>
      </c>
      <c r="M251" s="468"/>
      <c r="N251" s="218"/>
      <c r="O251" s="217"/>
      <c r="P251" s="437"/>
      <c r="Q251" s="229"/>
    </row>
    <row r="252" spans="1:17" s="196" customFormat="1" ht="21.95" customHeight="1" x14ac:dyDescent="0.25">
      <c r="A252" s="281" t="s">
        <v>46</v>
      </c>
      <c r="B252" s="215" t="s">
        <v>27</v>
      </c>
      <c r="C252" s="215" t="s">
        <v>275</v>
      </c>
      <c r="D252" s="301"/>
      <c r="E252" s="301"/>
      <c r="F252" s="302"/>
      <c r="G252" s="217">
        <v>0</v>
      </c>
      <c r="H252" s="218">
        <v>21</v>
      </c>
      <c r="I252" s="217">
        <v>20.96</v>
      </c>
      <c r="J252" s="219"/>
      <c r="K252" s="218"/>
      <c r="L252" s="217"/>
      <c r="M252" s="468"/>
      <c r="N252" s="218"/>
      <c r="O252" s="217"/>
      <c r="P252" s="437"/>
      <c r="Q252" s="229"/>
    </row>
    <row r="253" spans="1:17" s="196" customFormat="1" ht="30" customHeight="1" x14ac:dyDescent="0.25">
      <c r="A253" s="372" t="s">
        <v>46</v>
      </c>
      <c r="B253" s="373" t="s">
        <v>191</v>
      </c>
      <c r="C253" s="155" t="s">
        <v>192</v>
      </c>
      <c r="D253" s="321"/>
      <c r="E253" s="321"/>
      <c r="F253" s="322"/>
      <c r="G253" s="184">
        <v>10</v>
      </c>
      <c r="H253" s="185">
        <v>10</v>
      </c>
      <c r="I253" s="184">
        <v>0</v>
      </c>
      <c r="J253" s="220">
        <v>10</v>
      </c>
      <c r="K253" s="185">
        <v>10</v>
      </c>
      <c r="L253" s="184">
        <v>0</v>
      </c>
      <c r="M253" s="290">
        <v>10</v>
      </c>
      <c r="N253" s="185">
        <v>10</v>
      </c>
      <c r="O253" s="184">
        <v>0</v>
      </c>
      <c r="P253" s="162">
        <v>10</v>
      </c>
      <c r="Q253" s="167" t="s">
        <v>193</v>
      </c>
    </row>
    <row r="254" spans="1:17" s="196" customFormat="1" ht="21.95" customHeight="1" x14ac:dyDescent="0.25">
      <c r="A254" s="438" t="s">
        <v>46</v>
      </c>
      <c r="B254" s="439" t="s">
        <v>44</v>
      </c>
      <c r="C254" s="126" t="s">
        <v>276</v>
      </c>
      <c r="D254" s="315"/>
      <c r="E254" s="315"/>
      <c r="F254" s="316"/>
      <c r="G254" s="276">
        <v>0</v>
      </c>
      <c r="H254" s="275">
        <v>65</v>
      </c>
      <c r="I254" s="276">
        <v>73.89</v>
      </c>
      <c r="J254" s="274"/>
      <c r="K254" s="275"/>
      <c r="L254" s="276"/>
      <c r="M254" s="470"/>
      <c r="N254" s="275"/>
      <c r="O254" s="276"/>
      <c r="P254" s="210"/>
      <c r="Q254" s="266"/>
    </row>
    <row r="255" spans="1:17" s="196" customFormat="1" ht="21.95" customHeight="1" thickBot="1" x14ac:dyDescent="0.3">
      <c r="A255" s="261" t="s">
        <v>46</v>
      </c>
      <c r="B255" s="262"/>
      <c r="C255" s="169" t="s">
        <v>190</v>
      </c>
      <c r="D255" s="169"/>
      <c r="E255" s="169"/>
      <c r="F255" s="279"/>
      <c r="G255" s="392">
        <f>SUM(G249:G254)</f>
        <v>10</v>
      </c>
      <c r="H255" s="384">
        <f>SUM(H249:H254)</f>
        <v>222.6</v>
      </c>
      <c r="I255" s="392">
        <f>SUM(I249:I254)</f>
        <v>193.5</v>
      </c>
      <c r="J255" s="383">
        <f t="shared" ref="J255:O255" si="22">SUM(J248:J254)</f>
        <v>10</v>
      </c>
      <c r="K255" s="384">
        <f t="shared" si="22"/>
        <v>38</v>
      </c>
      <c r="L255" s="392">
        <f t="shared" si="22"/>
        <v>19.55</v>
      </c>
      <c r="M255" s="462">
        <f t="shared" si="22"/>
        <v>10</v>
      </c>
      <c r="N255" s="384">
        <f t="shared" si="22"/>
        <v>17.7</v>
      </c>
      <c r="O255" s="392">
        <f t="shared" si="22"/>
        <v>0</v>
      </c>
      <c r="P255" s="175">
        <f>SUM(P253:P253)</f>
        <v>10</v>
      </c>
      <c r="Q255" s="176"/>
    </row>
    <row r="256" spans="1:17" s="196" customFormat="1" ht="21.95" customHeight="1" thickBot="1" x14ac:dyDescent="0.3">
      <c r="A256" s="192"/>
      <c r="B256" s="406"/>
      <c r="C256" s="194"/>
      <c r="D256" s="194"/>
      <c r="E256" s="194"/>
      <c r="F256" s="194"/>
      <c r="G256" s="453"/>
      <c r="H256" s="453"/>
      <c r="I256" s="453"/>
      <c r="J256" s="453"/>
      <c r="K256" s="453"/>
      <c r="L256" s="453"/>
      <c r="M256" s="453"/>
      <c r="N256" s="453"/>
      <c r="O256" s="453"/>
      <c r="P256" s="408"/>
      <c r="Q256" s="454"/>
    </row>
    <row r="257" spans="1:19" s="196" customFormat="1" ht="21.95" customHeight="1" x14ac:dyDescent="0.25">
      <c r="A257" s="457"/>
      <c r="B257" s="146"/>
      <c r="C257" s="145" t="s">
        <v>291</v>
      </c>
      <c r="D257" s="145"/>
      <c r="E257" s="145"/>
      <c r="F257" s="145"/>
      <c r="G257" s="455"/>
      <c r="H257" s="455"/>
      <c r="I257" s="458"/>
      <c r="J257" s="405"/>
      <c r="K257" s="455"/>
      <c r="L257" s="404"/>
      <c r="M257" s="466"/>
      <c r="N257" s="455"/>
      <c r="O257" s="404"/>
      <c r="P257" s="280"/>
      <c r="Q257" s="153"/>
    </row>
    <row r="258" spans="1:19" s="196" customFormat="1" ht="21.95" customHeight="1" x14ac:dyDescent="0.25">
      <c r="A258" s="456" t="s">
        <v>289</v>
      </c>
      <c r="B258" s="155" t="s">
        <v>290</v>
      </c>
      <c r="C258" s="241" t="s">
        <v>292</v>
      </c>
      <c r="D258" s="321"/>
      <c r="E258" s="321"/>
      <c r="F258" s="321"/>
      <c r="G258" s="399"/>
      <c r="H258" s="399"/>
      <c r="I258" s="459"/>
      <c r="J258" s="220">
        <v>0</v>
      </c>
      <c r="K258" s="185">
        <v>100</v>
      </c>
      <c r="L258" s="268">
        <v>100</v>
      </c>
      <c r="M258" s="184"/>
      <c r="N258" s="185"/>
      <c r="O258" s="268"/>
      <c r="P258" s="283"/>
      <c r="Q258" s="243" t="s">
        <v>293</v>
      </c>
    </row>
    <row r="259" spans="1:19" s="196" customFormat="1" ht="21.95" customHeight="1" thickBot="1" x14ac:dyDescent="0.3">
      <c r="A259" s="380" t="s">
        <v>289</v>
      </c>
      <c r="B259" s="262"/>
      <c r="C259" s="301" t="s">
        <v>291</v>
      </c>
      <c r="D259" s="169"/>
      <c r="E259" s="169"/>
      <c r="F259" s="169"/>
      <c r="G259" s="384"/>
      <c r="H259" s="384"/>
      <c r="I259" s="460"/>
      <c r="J259" s="383">
        <f>SUM(J258)</f>
        <v>0</v>
      </c>
      <c r="K259" s="384">
        <f>SUM(K258)</f>
        <v>100</v>
      </c>
      <c r="L259" s="385">
        <f>SUM(L258)</f>
        <v>100</v>
      </c>
      <c r="M259" s="392"/>
      <c r="N259" s="384"/>
      <c r="O259" s="385"/>
      <c r="P259" s="284"/>
      <c r="Q259" s="176"/>
    </row>
    <row r="260" spans="1:19" s="196" customFormat="1" ht="21.95" customHeight="1" thickBot="1" x14ac:dyDescent="0.3">
      <c r="A260" s="374"/>
      <c r="B260" s="375"/>
      <c r="C260" s="376"/>
      <c r="D260" s="376"/>
      <c r="E260" s="376"/>
      <c r="F260" s="376"/>
      <c r="G260" s="377"/>
      <c r="H260" s="377"/>
      <c r="I260" s="377"/>
      <c r="J260" s="377"/>
      <c r="K260" s="377"/>
      <c r="L260" s="377"/>
      <c r="M260" s="377"/>
      <c r="N260" s="377"/>
      <c r="O260" s="377"/>
      <c r="P260" s="378"/>
      <c r="Q260" s="379"/>
    </row>
    <row r="261" spans="1:19" s="196" customFormat="1" ht="21.95" customHeight="1" x14ac:dyDescent="0.25">
      <c r="A261" s="237"/>
      <c r="B261" s="145"/>
      <c r="C261" s="145" t="s">
        <v>194</v>
      </c>
      <c r="D261" s="145"/>
      <c r="E261" s="145"/>
      <c r="F261" s="145"/>
      <c r="G261" s="201"/>
      <c r="H261" s="200"/>
      <c r="I261" s="440"/>
      <c r="J261" s="201"/>
      <c r="K261" s="200"/>
      <c r="L261" s="202"/>
      <c r="M261" s="201"/>
      <c r="N261" s="200"/>
      <c r="O261" s="202"/>
      <c r="P261" s="280"/>
      <c r="Q261" s="153"/>
    </row>
    <row r="262" spans="1:19" s="196" customFormat="1" ht="21.95" customHeight="1" x14ac:dyDescent="0.2">
      <c r="A262" s="240" t="s">
        <v>195</v>
      </c>
      <c r="B262" s="241" t="s">
        <v>61</v>
      </c>
      <c r="C262" s="241" t="s">
        <v>62</v>
      </c>
      <c r="D262" s="241"/>
      <c r="E262" s="241"/>
      <c r="F262" s="241"/>
      <c r="G262" s="184">
        <v>1.5</v>
      </c>
      <c r="H262" s="185">
        <v>1.5</v>
      </c>
      <c r="I262" s="391">
        <v>1.34</v>
      </c>
      <c r="J262" s="184">
        <v>1.5</v>
      </c>
      <c r="K262" s="185">
        <v>1.5</v>
      </c>
      <c r="L262" s="268">
        <v>1.39</v>
      </c>
      <c r="M262" s="184">
        <v>1.5</v>
      </c>
      <c r="N262" s="185">
        <v>1.5</v>
      </c>
      <c r="O262" s="268">
        <v>1.51</v>
      </c>
      <c r="P262" s="283">
        <v>1.7</v>
      </c>
      <c r="Q262" s="163" t="s">
        <v>196</v>
      </c>
    </row>
    <row r="263" spans="1:19" s="196" customFormat="1" ht="21.95" customHeight="1" x14ac:dyDescent="0.2">
      <c r="A263" s="240" t="s">
        <v>195</v>
      </c>
      <c r="B263" s="241" t="s">
        <v>63</v>
      </c>
      <c r="C263" s="241" t="s">
        <v>64</v>
      </c>
      <c r="D263" s="241"/>
      <c r="E263" s="241"/>
      <c r="F263" s="241"/>
      <c r="G263" s="184">
        <v>3.5</v>
      </c>
      <c r="H263" s="185">
        <v>3.3</v>
      </c>
      <c r="I263" s="391">
        <v>3.13</v>
      </c>
      <c r="J263" s="184">
        <v>3.5</v>
      </c>
      <c r="K263" s="185">
        <v>3.8</v>
      </c>
      <c r="L263" s="268">
        <v>3.78</v>
      </c>
      <c r="M263" s="184">
        <v>4</v>
      </c>
      <c r="N263" s="185">
        <v>4</v>
      </c>
      <c r="O263" s="268">
        <v>3.82</v>
      </c>
      <c r="P263" s="283">
        <v>4</v>
      </c>
      <c r="Q263" s="163"/>
    </row>
    <row r="264" spans="1:19" s="196" customFormat="1" ht="21.95" customHeight="1" x14ac:dyDescent="0.2">
      <c r="A264" s="240" t="s">
        <v>195</v>
      </c>
      <c r="B264" s="241" t="s">
        <v>65</v>
      </c>
      <c r="C264" s="241" t="s">
        <v>66</v>
      </c>
      <c r="D264" s="241"/>
      <c r="E264" s="241"/>
      <c r="F264" s="241"/>
      <c r="G264" s="184">
        <v>4.5</v>
      </c>
      <c r="H264" s="185">
        <v>4.7</v>
      </c>
      <c r="I264" s="391">
        <v>4.63</v>
      </c>
      <c r="J264" s="184">
        <v>5</v>
      </c>
      <c r="K264" s="185">
        <v>5</v>
      </c>
      <c r="L264" s="268">
        <v>4.57</v>
      </c>
      <c r="M264" s="184">
        <v>5</v>
      </c>
      <c r="N264" s="185">
        <v>5</v>
      </c>
      <c r="O264" s="268">
        <v>4.67</v>
      </c>
      <c r="P264" s="283">
        <v>7</v>
      </c>
      <c r="Q264" s="163"/>
    </row>
    <row r="265" spans="1:19" s="196" customFormat="1" ht="21.95" customHeight="1" x14ac:dyDescent="0.2">
      <c r="A265" s="240" t="s">
        <v>195</v>
      </c>
      <c r="B265" s="241" t="s">
        <v>17</v>
      </c>
      <c r="C265" s="271" t="s">
        <v>18</v>
      </c>
      <c r="D265" s="241"/>
      <c r="E265" s="241"/>
      <c r="F265" s="241"/>
      <c r="G265" s="184">
        <v>6.5</v>
      </c>
      <c r="H265" s="185">
        <v>6.5</v>
      </c>
      <c r="I265" s="391">
        <v>6.49</v>
      </c>
      <c r="J265" s="184">
        <v>6.5</v>
      </c>
      <c r="K265" s="185">
        <v>6.9</v>
      </c>
      <c r="L265" s="268">
        <v>6.87</v>
      </c>
      <c r="M265" s="184">
        <v>7</v>
      </c>
      <c r="N265" s="185">
        <v>7</v>
      </c>
      <c r="O265" s="268">
        <v>6.38</v>
      </c>
      <c r="P265" s="283">
        <v>7.3</v>
      </c>
      <c r="Q265" s="163"/>
    </row>
    <row r="266" spans="1:19" s="196" customFormat="1" ht="21.95" customHeight="1" thickBot="1" x14ac:dyDescent="0.3">
      <c r="A266" s="380"/>
      <c r="B266" s="381"/>
      <c r="C266" s="169" t="s">
        <v>194</v>
      </c>
      <c r="D266" s="381"/>
      <c r="E266" s="381"/>
      <c r="F266" s="381"/>
      <c r="G266" s="392">
        <f t="shared" ref="G266:P266" si="23">SUM(G262:G265)</f>
        <v>16</v>
      </c>
      <c r="H266" s="384">
        <f t="shared" si="23"/>
        <v>16</v>
      </c>
      <c r="I266" s="393">
        <f t="shared" si="23"/>
        <v>15.59</v>
      </c>
      <c r="J266" s="392">
        <f t="shared" ref="J266:O266" si="24">SUM(J262:J265)</f>
        <v>16.5</v>
      </c>
      <c r="K266" s="384">
        <f t="shared" si="24"/>
        <v>17.200000000000003</v>
      </c>
      <c r="L266" s="385">
        <f t="shared" si="24"/>
        <v>16.61</v>
      </c>
      <c r="M266" s="392">
        <f t="shared" si="24"/>
        <v>17.5</v>
      </c>
      <c r="N266" s="384">
        <f t="shared" si="24"/>
        <v>17.5</v>
      </c>
      <c r="O266" s="385">
        <f t="shared" si="24"/>
        <v>16.38</v>
      </c>
      <c r="P266" s="386">
        <f t="shared" si="23"/>
        <v>20</v>
      </c>
      <c r="Q266" s="176"/>
    </row>
    <row r="267" spans="1:19" s="196" customFormat="1" ht="21.95" customHeight="1" thickBot="1" x14ac:dyDescent="0.3">
      <c r="A267" s="387"/>
      <c r="B267" s="297"/>
      <c r="C267" s="388"/>
      <c r="D267" s="388"/>
      <c r="E267" s="388"/>
      <c r="F267" s="388"/>
      <c r="G267" s="324"/>
      <c r="H267" s="324"/>
      <c r="I267" s="324"/>
      <c r="J267" s="324"/>
      <c r="K267" s="324"/>
      <c r="L267" s="324"/>
      <c r="M267" s="324"/>
      <c r="N267" s="324"/>
      <c r="O267" s="324"/>
      <c r="P267" s="389"/>
      <c r="Q267" s="390"/>
    </row>
    <row r="268" spans="1:19" s="196" customFormat="1" ht="22.5" customHeight="1" x14ac:dyDescent="0.25">
      <c r="A268" s="237"/>
      <c r="B268" s="145"/>
      <c r="C268" s="145" t="s">
        <v>197</v>
      </c>
      <c r="D268" s="145"/>
      <c r="E268" s="145"/>
      <c r="F268" s="187"/>
      <c r="G268" s="201"/>
      <c r="H268" s="200"/>
      <c r="I268" s="201"/>
      <c r="J268" s="199"/>
      <c r="K268" s="200"/>
      <c r="L268" s="202"/>
      <c r="M268" s="201"/>
      <c r="N268" s="200"/>
      <c r="O268" s="201"/>
      <c r="P268" s="203"/>
      <c r="Q268" s="153"/>
    </row>
    <row r="269" spans="1:19" ht="21.95" customHeight="1" x14ac:dyDescent="0.2">
      <c r="A269" s="246" t="s">
        <v>198</v>
      </c>
      <c r="B269" s="155" t="s">
        <v>199</v>
      </c>
      <c r="C269" s="155" t="s">
        <v>200</v>
      </c>
      <c r="D269" s="155"/>
      <c r="E269" s="155"/>
      <c r="F269" s="154"/>
      <c r="G269" s="160">
        <v>1430</v>
      </c>
      <c r="H269" s="159">
        <v>1430</v>
      </c>
      <c r="I269" s="160">
        <v>1409.61</v>
      </c>
      <c r="J269" s="290">
        <v>1430</v>
      </c>
      <c r="K269" s="185">
        <v>1430</v>
      </c>
      <c r="L269" s="268">
        <v>1405.35</v>
      </c>
      <c r="M269" s="184">
        <v>1430</v>
      </c>
      <c r="N269" s="218">
        <v>1430</v>
      </c>
      <c r="O269" s="184">
        <v>1397.88</v>
      </c>
      <c r="P269" s="162">
        <v>1550</v>
      </c>
      <c r="Q269" s="163"/>
      <c r="R269" s="77"/>
      <c r="S269" s="77"/>
    </row>
    <row r="270" spans="1:19" ht="21.95" customHeight="1" x14ac:dyDescent="0.2">
      <c r="A270" s="246" t="s">
        <v>198</v>
      </c>
      <c r="B270" s="155" t="s">
        <v>52</v>
      </c>
      <c r="C270" s="155" t="s">
        <v>53</v>
      </c>
      <c r="D270" s="155"/>
      <c r="E270" s="155"/>
      <c r="F270" s="154"/>
      <c r="G270" s="160">
        <v>180</v>
      </c>
      <c r="H270" s="159">
        <v>180</v>
      </c>
      <c r="I270" s="160">
        <v>179.62</v>
      </c>
      <c r="J270" s="290">
        <v>180</v>
      </c>
      <c r="K270" s="185">
        <v>180</v>
      </c>
      <c r="L270" s="268">
        <v>174.63</v>
      </c>
      <c r="M270" s="184">
        <v>180</v>
      </c>
      <c r="N270" s="185">
        <v>180</v>
      </c>
      <c r="O270" s="184">
        <v>179.61</v>
      </c>
      <c r="P270" s="162">
        <v>200</v>
      </c>
      <c r="Q270" s="163"/>
      <c r="R270" s="77"/>
      <c r="S270" s="77"/>
    </row>
    <row r="271" spans="1:19" ht="21.95" customHeight="1" x14ac:dyDescent="0.2">
      <c r="A271" s="246" t="s">
        <v>198</v>
      </c>
      <c r="B271" s="155" t="s">
        <v>54</v>
      </c>
      <c r="C271" s="155" t="s">
        <v>55</v>
      </c>
      <c r="D271" s="155"/>
      <c r="E271" s="155"/>
      <c r="F271" s="154"/>
      <c r="G271" s="160">
        <v>130</v>
      </c>
      <c r="H271" s="159">
        <v>130</v>
      </c>
      <c r="I271" s="160">
        <v>127.05</v>
      </c>
      <c r="J271" s="290">
        <v>130</v>
      </c>
      <c r="K271" s="185">
        <v>130</v>
      </c>
      <c r="L271" s="268">
        <v>125.78</v>
      </c>
      <c r="M271" s="184">
        <v>130</v>
      </c>
      <c r="N271" s="185">
        <v>130</v>
      </c>
      <c r="O271" s="184">
        <v>125.99</v>
      </c>
      <c r="P271" s="162">
        <v>140</v>
      </c>
      <c r="Q271" s="163"/>
      <c r="R271" s="77"/>
      <c r="S271" s="77"/>
    </row>
    <row r="272" spans="1:19" ht="21.95" customHeight="1" x14ac:dyDescent="0.2">
      <c r="A272" s="246" t="s">
        <v>198</v>
      </c>
      <c r="B272" s="155" t="s">
        <v>74</v>
      </c>
      <c r="C272" s="155" t="s">
        <v>75</v>
      </c>
      <c r="D272" s="155"/>
      <c r="E272" s="155"/>
      <c r="F272" s="154"/>
      <c r="G272" s="160">
        <v>6</v>
      </c>
      <c r="H272" s="159">
        <v>6</v>
      </c>
      <c r="I272" s="160">
        <v>0</v>
      </c>
      <c r="J272" s="290">
        <v>6</v>
      </c>
      <c r="K272" s="185">
        <v>6</v>
      </c>
      <c r="L272" s="268">
        <v>0</v>
      </c>
      <c r="M272" s="184">
        <v>6</v>
      </c>
      <c r="N272" s="185">
        <v>6</v>
      </c>
      <c r="O272" s="184">
        <v>1.38</v>
      </c>
      <c r="P272" s="162">
        <v>6</v>
      </c>
      <c r="Q272" s="163" t="s">
        <v>201</v>
      </c>
      <c r="R272" s="77"/>
      <c r="S272" s="77"/>
    </row>
    <row r="273" spans="1:19" ht="21.95" customHeight="1" x14ac:dyDescent="0.2">
      <c r="A273" s="246" t="s">
        <v>198</v>
      </c>
      <c r="B273" s="155" t="s">
        <v>37</v>
      </c>
      <c r="C273" s="155" t="s">
        <v>38</v>
      </c>
      <c r="D273" s="155"/>
      <c r="E273" s="155"/>
      <c r="F273" s="154"/>
      <c r="G273" s="160">
        <v>0</v>
      </c>
      <c r="H273" s="159">
        <v>2</v>
      </c>
      <c r="I273" s="160">
        <v>1.1399999999999999</v>
      </c>
      <c r="J273" s="290"/>
      <c r="K273" s="185"/>
      <c r="L273" s="268"/>
      <c r="M273" s="184"/>
      <c r="N273" s="185"/>
      <c r="O273" s="184"/>
      <c r="P273" s="162"/>
      <c r="Q273" s="163"/>
      <c r="R273" s="77"/>
      <c r="S273" s="77"/>
    </row>
    <row r="274" spans="1:19" ht="21.95" customHeight="1" x14ac:dyDescent="0.2">
      <c r="A274" s="246" t="s">
        <v>198</v>
      </c>
      <c r="B274" s="155" t="s">
        <v>13</v>
      </c>
      <c r="C274" s="155" t="s">
        <v>36</v>
      </c>
      <c r="D274" s="155"/>
      <c r="E274" s="155"/>
      <c r="F274" s="154"/>
      <c r="G274" s="160">
        <v>25</v>
      </c>
      <c r="H274" s="159">
        <v>23.4</v>
      </c>
      <c r="I274" s="160">
        <v>18.46</v>
      </c>
      <c r="J274" s="290">
        <v>25</v>
      </c>
      <c r="K274" s="185">
        <v>25</v>
      </c>
      <c r="L274" s="268">
        <v>7.09</v>
      </c>
      <c r="M274" s="184">
        <v>17</v>
      </c>
      <c r="N274" s="185">
        <v>17</v>
      </c>
      <c r="O274" s="184">
        <v>0</v>
      </c>
      <c r="P274" s="162">
        <v>10</v>
      </c>
      <c r="Q274" s="163"/>
      <c r="R274" s="77"/>
      <c r="S274" s="77"/>
    </row>
    <row r="275" spans="1:19" ht="21.95" customHeight="1" x14ac:dyDescent="0.2">
      <c r="A275" s="246" t="s">
        <v>198</v>
      </c>
      <c r="B275" s="155" t="s">
        <v>15</v>
      </c>
      <c r="C275" s="155" t="s">
        <v>16</v>
      </c>
      <c r="D275" s="155"/>
      <c r="E275" s="155"/>
      <c r="F275" s="154"/>
      <c r="G275" s="160">
        <v>5</v>
      </c>
      <c r="H275" s="159">
        <v>16.100000000000001</v>
      </c>
      <c r="I275" s="160">
        <v>15.8</v>
      </c>
      <c r="J275" s="290">
        <v>10</v>
      </c>
      <c r="K275" s="185">
        <v>10</v>
      </c>
      <c r="L275" s="268">
        <v>1.58</v>
      </c>
      <c r="M275" s="184">
        <v>5</v>
      </c>
      <c r="N275" s="185">
        <v>5</v>
      </c>
      <c r="O275" s="184">
        <v>1.75</v>
      </c>
      <c r="P275" s="162">
        <v>5</v>
      </c>
      <c r="Q275" s="163"/>
      <c r="R275" s="77"/>
      <c r="S275" s="77"/>
    </row>
    <row r="276" spans="1:19" ht="21.95" customHeight="1" x14ac:dyDescent="0.2">
      <c r="A276" s="246" t="s">
        <v>198</v>
      </c>
      <c r="B276" s="155" t="s">
        <v>67</v>
      </c>
      <c r="C276" s="155" t="s">
        <v>202</v>
      </c>
      <c r="D276" s="155"/>
      <c r="E276" s="155"/>
      <c r="F276" s="154"/>
      <c r="G276" s="160">
        <v>7</v>
      </c>
      <c r="H276" s="159">
        <v>7</v>
      </c>
      <c r="I276" s="160">
        <v>6.11</v>
      </c>
      <c r="J276" s="290">
        <v>7</v>
      </c>
      <c r="K276" s="185">
        <v>7</v>
      </c>
      <c r="L276" s="268">
        <v>6.1</v>
      </c>
      <c r="M276" s="184">
        <v>7</v>
      </c>
      <c r="N276" s="185">
        <v>9</v>
      </c>
      <c r="O276" s="184">
        <v>8.33</v>
      </c>
      <c r="P276" s="162">
        <v>10</v>
      </c>
      <c r="Q276" s="163"/>
      <c r="R276" s="77"/>
      <c r="S276" s="77"/>
    </row>
    <row r="277" spans="1:19" ht="27" customHeight="1" x14ac:dyDescent="0.2">
      <c r="A277" s="246" t="s">
        <v>198</v>
      </c>
      <c r="B277" s="155" t="s">
        <v>203</v>
      </c>
      <c r="C277" s="155" t="s">
        <v>204</v>
      </c>
      <c r="D277" s="155"/>
      <c r="E277" s="155"/>
      <c r="F277" s="154"/>
      <c r="G277" s="160">
        <v>5</v>
      </c>
      <c r="H277" s="159">
        <v>5</v>
      </c>
      <c r="I277" s="160">
        <v>4.5</v>
      </c>
      <c r="J277" s="290">
        <v>5</v>
      </c>
      <c r="K277" s="185">
        <v>5</v>
      </c>
      <c r="L277" s="268">
        <v>4.5</v>
      </c>
      <c r="M277" s="184">
        <v>5</v>
      </c>
      <c r="N277" s="185">
        <v>5</v>
      </c>
      <c r="O277" s="184">
        <v>0</v>
      </c>
      <c r="P277" s="162">
        <v>0</v>
      </c>
      <c r="Q277" s="167" t="s">
        <v>346</v>
      </c>
      <c r="R277" s="77"/>
      <c r="S277" s="77"/>
    </row>
    <row r="278" spans="1:19" ht="21.95" customHeight="1" x14ac:dyDescent="0.2">
      <c r="A278" s="246" t="s">
        <v>198</v>
      </c>
      <c r="B278" s="155" t="s">
        <v>205</v>
      </c>
      <c r="C278" s="155" t="s">
        <v>206</v>
      </c>
      <c r="D278" s="155"/>
      <c r="E278" s="155"/>
      <c r="F278" s="154"/>
      <c r="G278" s="160">
        <v>2</v>
      </c>
      <c r="H278" s="159">
        <v>2</v>
      </c>
      <c r="I278" s="160">
        <v>0</v>
      </c>
      <c r="J278" s="290">
        <v>2</v>
      </c>
      <c r="K278" s="185">
        <v>2</v>
      </c>
      <c r="L278" s="268">
        <v>0</v>
      </c>
      <c r="M278" s="184">
        <v>2</v>
      </c>
      <c r="N278" s="185">
        <v>2</v>
      </c>
      <c r="O278" s="184">
        <v>0</v>
      </c>
      <c r="P278" s="162">
        <v>2</v>
      </c>
      <c r="Q278" s="163"/>
      <c r="R278" s="77"/>
      <c r="S278" s="77"/>
    </row>
    <row r="279" spans="1:19" ht="21.95" customHeight="1" x14ac:dyDescent="0.2">
      <c r="A279" s="246" t="s">
        <v>198</v>
      </c>
      <c r="B279" s="155" t="s">
        <v>17</v>
      </c>
      <c r="C279" s="155" t="s">
        <v>18</v>
      </c>
      <c r="D279" s="155"/>
      <c r="E279" s="155"/>
      <c r="F279" s="154"/>
      <c r="G279" s="160">
        <v>12</v>
      </c>
      <c r="H279" s="159">
        <v>12</v>
      </c>
      <c r="I279" s="160">
        <v>11.9</v>
      </c>
      <c r="J279" s="290">
        <v>12</v>
      </c>
      <c r="K279" s="185">
        <v>12</v>
      </c>
      <c r="L279" s="268">
        <v>10.72</v>
      </c>
      <c r="M279" s="184">
        <v>12</v>
      </c>
      <c r="N279" s="185">
        <v>12</v>
      </c>
      <c r="O279" s="184">
        <v>11.13</v>
      </c>
      <c r="P279" s="162">
        <v>18</v>
      </c>
      <c r="Q279" s="163" t="s">
        <v>207</v>
      </c>
      <c r="R279" s="77"/>
      <c r="S279" s="77"/>
    </row>
    <row r="280" spans="1:19" ht="21.95" customHeight="1" x14ac:dyDescent="0.2">
      <c r="A280" s="246" t="s">
        <v>198</v>
      </c>
      <c r="B280" s="155" t="s">
        <v>208</v>
      </c>
      <c r="C280" s="155" t="s">
        <v>209</v>
      </c>
      <c r="D280" s="155"/>
      <c r="E280" s="155"/>
      <c r="F280" s="154"/>
      <c r="G280" s="160">
        <v>10</v>
      </c>
      <c r="H280" s="159">
        <v>10</v>
      </c>
      <c r="I280" s="160">
        <v>0</v>
      </c>
      <c r="J280" s="290">
        <v>10</v>
      </c>
      <c r="K280" s="185">
        <v>10</v>
      </c>
      <c r="L280" s="268">
        <v>6.99</v>
      </c>
      <c r="M280" s="184">
        <v>10</v>
      </c>
      <c r="N280" s="185">
        <v>10</v>
      </c>
      <c r="O280" s="184">
        <v>0</v>
      </c>
      <c r="P280" s="162">
        <v>10</v>
      </c>
      <c r="Q280" s="163"/>
      <c r="R280" s="77"/>
      <c r="S280" s="77"/>
    </row>
    <row r="281" spans="1:19" ht="21.95" customHeight="1" x14ac:dyDescent="0.2">
      <c r="A281" s="246" t="s">
        <v>198</v>
      </c>
      <c r="B281" s="155" t="s">
        <v>70</v>
      </c>
      <c r="C281" s="155" t="s">
        <v>71</v>
      </c>
      <c r="D281" s="155"/>
      <c r="E281" s="155"/>
      <c r="F281" s="154"/>
      <c r="G281" s="160">
        <v>20</v>
      </c>
      <c r="H281" s="159">
        <v>18</v>
      </c>
      <c r="I281" s="160">
        <v>3.51</v>
      </c>
      <c r="J281" s="290">
        <v>20</v>
      </c>
      <c r="K281" s="185">
        <v>20</v>
      </c>
      <c r="L281" s="268">
        <v>15.14</v>
      </c>
      <c r="M281" s="184">
        <v>20</v>
      </c>
      <c r="N281" s="185">
        <v>20</v>
      </c>
      <c r="O281" s="184">
        <v>6.63</v>
      </c>
      <c r="P281" s="162">
        <v>20</v>
      </c>
      <c r="Q281" s="163"/>
      <c r="R281" s="77"/>
      <c r="S281" s="77"/>
    </row>
    <row r="282" spans="1:19" ht="21.95" customHeight="1" x14ac:dyDescent="0.2">
      <c r="A282" s="246" t="s">
        <v>198</v>
      </c>
      <c r="B282" s="155" t="s">
        <v>210</v>
      </c>
      <c r="C282" s="155" t="s">
        <v>211</v>
      </c>
      <c r="D282" s="155"/>
      <c r="E282" s="155"/>
      <c r="F282" s="154"/>
      <c r="G282" s="160">
        <v>2</v>
      </c>
      <c r="H282" s="159">
        <v>2</v>
      </c>
      <c r="I282" s="160">
        <v>0</v>
      </c>
      <c r="J282" s="290">
        <v>2</v>
      </c>
      <c r="K282" s="185">
        <v>2</v>
      </c>
      <c r="L282" s="268">
        <v>0</v>
      </c>
      <c r="M282" s="184">
        <v>2</v>
      </c>
      <c r="N282" s="185">
        <v>2</v>
      </c>
      <c r="O282" s="184">
        <v>0</v>
      </c>
      <c r="P282" s="162">
        <v>2</v>
      </c>
      <c r="Q282" s="163"/>
      <c r="R282" s="77"/>
      <c r="S282" s="77"/>
    </row>
    <row r="283" spans="1:19" ht="21.95" customHeight="1" x14ac:dyDescent="0.2">
      <c r="A283" s="246" t="s">
        <v>198</v>
      </c>
      <c r="B283" s="155" t="s">
        <v>100</v>
      </c>
      <c r="C283" s="155" t="s">
        <v>101</v>
      </c>
      <c r="D283" s="155"/>
      <c r="E283" s="155"/>
      <c r="F283" s="154"/>
      <c r="G283" s="160">
        <v>20</v>
      </c>
      <c r="H283" s="159">
        <v>20</v>
      </c>
      <c r="I283" s="160">
        <v>0</v>
      </c>
      <c r="J283" s="290">
        <v>20</v>
      </c>
      <c r="K283" s="185">
        <v>20</v>
      </c>
      <c r="L283" s="268">
        <v>0</v>
      </c>
      <c r="M283" s="184">
        <v>15</v>
      </c>
      <c r="N283" s="185">
        <v>15</v>
      </c>
      <c r="O283" s="184">
        <v>0</v>
      </c>
      <c r="P283" s="162">
        <v>15</v>
      </c>
      <c r="Q283" s="163"/>
      <c r="R283" s="77"/>
      <c r="S283" s="77"/>
    </row>
    <row r="284" spans="1:19" ht="25.5" customHeight="1" x14ac:dyDescent="0.2">
      <c r="A284" s="246" t="s">
        <v>198</v>
      </c>
      <c r="B284" s="155" t="s">
        <v>76</v>
      </c>
      <c r="C284" s="155" t="s">
        <v>77</v>
      </c>
      <c r="D284" s="155"/>
      <c r="E284" s="155"/>
      <c r="F284" s="154"/>
      <c r="G284" s="160">
        <v>10</v>
      </c>
      <c r="H284" s="159">
        <v>2.5</v>
      </c>
      <c r="I284" s="160">
        <v>0</v>
      </c>
      <c r="J284" s="290">
        <v>10</v>
      </c>
      <c r="K284" s="185">
        <v>10</v>
      </c>
      <c r="L284" s="268">
        <v>0</v>
      </c>
      <c r="M284" s="184">
        <v>10</v>
      </c>
      <c r="N284" s="185">
        <v>10</v>
      </c>
      <c r="O284" s="184">
        <v>4.8</v>
      </c>
      <c r="P284" s="162">
        <v>10</v>
      </c>
      <c r="Q284" s="167" t="s">
        <v>353</v>
      </c>
      <c r="R284" s="77"/>
      <c r="S284" s="77"/>
    </row>
    <row r="285" spans="1:19" ht="21.95" customHeight="1" x14ac:dyDescent="0.2">
      <c r="A285" s="265" t="s">
        <v>198</v>
      </c>
      <c r="B285" s="126" t="s">
        <v>84</v>
      </c>
      <c r="C285" s="126" t="s">
        <v>212</v>
      </c>
      <c r="D285" s="126"/>
      <c r="E285" s="126"/>
      <c r="F285" s="293"/>
      <c r="G285" s="208">
        <v>2</v>
      </c>
      <c r="H285" s="207">
        <v>2</v>
      </c>
      <c r="I285" s="208">
        <v>2</v>
      </c>
      <c r="J285" s="290">
        <v>2</v>
      </c>
      <c r="K285" s="185">
        <v>2</v>
      </c>
      <c r="L285" s="268">
        <v>2</v>
      </c>
      <c r="M285" s="276">
        <v>2</v>
      </c>
      <c r="N285" s="275">
        <v>2</v>
      </c>
      <c r="O285" s="276">
        <v>2</v>
      </c>
      <c r="P285" s="210">
        <v>2</v>
      </c>
      <c r="Q285" s="266" t="s">
        <v>213</v>
      </c>
      <c r="R285" s="77"/>
      <c r="S285" s="77"/>
    </row>
    <row r="286" spans="1:19" s="196" customFormat="1" ht="21.95" customHeight="1" thickBot="1" x14ac:dyDescent="0.3">
      <c r="A286" s="261" t="s">
        <v>198</v>
      </c>
      <c r="B286" s="169"/>
      <c r="C286" s="169" t="s">
        <v>197</v>
      </c>
      <c r="D286" s="169"/>
      <c r="E286" s="169"/>
      <c r="F286" s="279"/>
      <c r="G286" s="392">
        <f t="shared" ref="G286:P286" si="25">SUM(G269:G285)</f>
        <v>1866</v>
      </c>
      <c r="H286" s="384">
        <f t="shared" si="25"/>
        <v>1868</v>
      </c>
      <c r="I286" s="392">
        <f t="shared" si="25"/>
        <v>1779.7</v>
      </c>
      <c r="J286" s="462">
        <f t="shared" ref="J286" si="26">SUM(J269:J285)</f>
        <v>1871</v>
      </c>
      <c r="K286" s="384">
        <f t="shared" ref="K286:L286" si="27">SUM(K269:K285)</f>
        <v>1871</v>
      </c>
      <c r="L286" s="385">
        <f t="shared" si="27"/>
        <v>1759.8799999999999</v>
      </c>
      <c r="M286" s="392">
        <f>SUM(M269:M285)</f>
        <v>1853</v>
      </c>
      <c r="N286" s="384">
        <f>SUM(N269:N285)</f>
        <v>1855</v>
      </c>
      <c r="O286" s="392">
        <v>1739.5</v>
      </c>
      <c r="P286" s="175">
        <f t="shared" si="25"/>
        <v>2000</v>
      </c>
      <c r="Q286" s="176"/>
    </row>
    <row r="287" spans="1:19" s="196" customFormat="1" ht="21.95" customHeight="1" thickBot="1" x14ac:dyDescent="0.3">
      <c r="A287" s="177"/>
      <c r="B287" s="177"/>
      <c r="C287" s="177"/>
      <c r="D287" s="177"/>
      <c r="E287" s="177"/>
      <c r="F287" s="177"/>
      <c r="G287" s="426"/>
      <c r="H287" s="426"/>
      <c r="I287" s="426"/>
      <c r="J287" s="426"/>
      <c r="K287" s="426"/>
      <c r="L287" s="426"/>
      <c r="M287" s="426"/>
      <c r="N287" s="426"/>
      <c r="O287" s="426"/>
      <c r="P287" s="198"/>
      <c r="Q287" s="180"/>
    </row>
    <row r="288" spans="1:19" s="196" customFormat="1" ht="21.95" customHeight="1" x14ac:dyDescent="0.25">
      <c r="A288" s="237"/>
      <c r="B288" s="145"/>
      <c r="C288" s="145" t="s">
        <v>309</v>
      </c>
      <c r="D288" s="145"/>
      <c r="E288" s="145"/>
      <c r="F288" s="187"/>
      <c r="G288" s="330"/>
      <c r="H288" s="331"/>
      <c r="I288" s="333"/>
      <c r="J288" s="330"/>
      <c r="K288" s="331"/>
      <c r="L288" s="333"/>
      <c r="M288" s="330"/>
      <c r="N288" s="331"/>
      <c r="O288" s="333"/>
      <c r="P288" s="280"/>
      <c r="Q288" s="153"/>
    </row>
    <row r="289" spans="1:17" s="196" customFormat="1" ht="21.95" customHeight="1" x14ac:dyDescent="0.25">
      <c r="A289" s="246" t="s">
        <v>310</v>
      </c>
      <c r="B289" s="155" t="s">
        <v>25</v>
      </c>
      <c r="C289" s="155" t="s">
        <v>26</v>
      </c>
      <c r="D289" s="321"/>
      <c r="E289" s="321"/>
      <c r="F289" s="322"/>
      <c r="G289" s="184"/>
      <c r="H289" s="185"/>
      <c r="I289" s="268"/>
      <c r="J289" s="184">
        <v>0</v>
      </c>
      <c r="K289" s="185">
        <v>35</v>
      </c>
      <c r="L289" s="268">
        <v>18.989999999999998</v>
      </c>
      <c r="M289" s="184"/>
      <c r="N289" s="185"/>
      <c r="O289" s="268"/>
      <c r="P289" s="283"/>
      <c r="Q289" s="243"/>
    </row>
    <row r="290" spans="1:17" s="196" customFormat="1" ht="21.95" customHeight="1" x14ac:dyDescent="0.25">
      <c r="A290" s="246" t="s">
        <v>310</v>
      </c>
      <c r="B290" s="155" t="s">
        <v>15</v>
      </c>
      <c r="C290" s="155" t="s">
        <v>216</v>
      </c>
      <c r="D290" s="321"/>
      <c r="E290" s="321"/>
      <c r="F290" s="322"/>
      <c r="G290" s="184"/>
      <c r="H290" s="185"/>
      <c r="I290" s="268"/>
      <c r="J290" s="184">
        <v>0</v>
      </c>
      <c r="K290" s="185">
        <v>8</v>
      </c>
      <c r="L290" s="268">
        <v>1.47</v>
      </c>
      <c r="M290" s="184"/>
      <c r="N290" s="185"/>
      <c r="O290" s="268"/>
      <c r="P290" s="283"/>
      <c r="Q290" s="243"/>
    </row>
    <row r="291" spans="1:17" s="196" customFormat="1" ht="21.95" customHeight="1" x14ac:dyDescent="0.25">
      <c r="A291" s="246" t="s">
        <v>310</v>
      </c>
      <c r="B291" s="155" t="s">
        <v>70</v>
      </c>
      <c r="C291" s="155" t="s">
        <v>71</v>
      </c>
      <c r="D291" s="321"/>
      <c r="E291" s="321"/>
      <c r="F291" s="322"/>
      <c r="G291" s="184"/>
      <c r="H291" s="185"/>
      <c r="I291" s="268"/>
      <c r="J291" s="184">
        <v>0</v>
      </c>
      <c r="K291" s="185">
        <v>8</v>
      </c>
      <c r="L291" s="268">
        <v>1.54</v>
      </c>
      <c r="M291" s="184"/>
      <c r="N291" s="185"/>
      <c r="O291" s="268"/>
      <c r="P291" s="283"/>
      <c r="Q291" s="243"/>
    </row>
    <row r="292" spans="1:17" s="196" customFormat="1" ht="25.5" customHeight="1" thickBot="1" x14ac:dyDescent="0.3">
      <c r="A292" s="261" t="s">
        <v>310</v>
      </c>
      <c r="B292" s="169"/>
      <c r="C292" s="169" t="s">
        <v>309</v>
      </c>
      <c r="D292" s="169"/>
      <c r="E292" s="169"/>
      <c r="F292" s="279"/>
      <c r="G292" s="392"/>
      <c r="H292" s="384"/>
      <c r="I292" s="385"/>
      <c r="J292" s="392">
        <f>SUM(J289:J291)</f>
        <v>0</v>
      </c>
      <c r="K292" s="384">
        <f>SUM(K289:K291)</f>
        <v>51</v>
      </c>
      <c r="L292" s="385">
        <f>SUM(L289:L291)</f>
        <v>21.999999999999996</v>
      </c>
      <c r="M292" s="392"/>
      <c r="N292" s="384"/>
      <c r="O292" s="385"/>
      <c r="P292" s="284"/>
      <c r="Q292" s="176"/>
    </row>
    <row r="293" spans="1:17" s="196" customFormat="1" ht="25.5" customHeight="1" thickBot="1" x14ac:dyDescent="0.3">
      <c r="A293" s="463"/>
      <c r="B293" s="296"/>
      <c r="C293" s="296"/>
      <c r="D293" s="177"/>
      <c r="E293" s="177"/>
      <c r="F293" s="177"/>
      <c r="G293" s="426"/>
      <c r="H293" s="441"/>
      <c r="I293" s="426"/>
      <c r="J293" s="426"/>
      <c r="K293" s="441"/>
      <c r="L293" s="426"/>
      <c r="M293" s="426"/>
      <c r="N293" s="426"/>
      <c r="O293" s="426"/>
      <c r="P293" s="464"/>
      <c r="Q293" s="308"/>
    </row>
    <row r="294" spans="1:17" s="196" customFormat="1" ht="25.5" customHeight="1" x14ac:dyDescent="0.25">
      <c r="A294" s="237"/>
      <c r="B294" s="145"/>
      <c r="C294" s="145" t="s">
        <v>322</v>
      </c>
      <c r="D294" s="388"/>
      <c r="E294" s="388"/>
      <c r="F294" s="388"/>
      <c r="G294" s="330"/>
      <c r="H294" s="331"/>
      <c r="I294" s="330"/>
      <c r="J294" s="332"/>
      <c r="K294" s="331"/>
      <c r="L294" s="330"/>
      <c r="M294" s="471"/>
      <c r="N294" s="331"/>
      <c r="O294" s="330"/>
      <c r="P294" s="203"/>
      <c r="Q294" s="153"/>
    </row>
    <row r="295" spans="1:17" s="196" customFormat="1" ht="25.5" customHeight="1" x14ac:dyDescent="0.2">
      <c r="A295" s="281" t="s">
        <v>214</v>
      </c>
      <c r="B295" s="215" t="s">
        <v>50</v>
      </c>
      <c r="C295" s="155" t="s">
        <v>51</v>
      </c>
      <c r="D295" s="216"/>
      <c r="E295" s="216"/>
      <c r="F295" s="216"/>
      <c r="G295" s="217">
        <v>0</v>
      </c>
      <c r="H295" s="218">
        <v>16.899999999999999</v>
      </c>
      <c r="I295" s="217">
        <v>16.899999999999999</v>
      </c>
      <c r="J295" s="219"/>
      <c r="K295" s="218"/>
      <c r="L295" s="217"/>
      <c r="M295" s="468"/>
      <c r="N295" s="218">
        <v>16.399999999999999</v>
      </c>
      <c r="O295" s="217">
        <v>16.399999999999999</v>
      </c>
      <c r="P295" s="221"/>
      <c r="Q295" s="222"/>
    </row>
    <row r="296" spans="1:17" s="196" customFormat="1" ht="25.5" customHeight="1" x14ac:dyDescent="0.25">
      <c r="A296" s="246" t="s">
        <v>214</v>
      </c>
      <c r="B296" s="155" t="s">
        <v>25</v>
      </c>
      <c r="C296" s="155" t="s">
        <v>26</v>
      </c>
      <c r="D296" s="177"/>
      <c r="E296" s="177"/>
      <c r="F296" s="177"/>
      <c r="G296" s="184">
        <v>0</v>
      </c>
      <c r="H296" s="185">
        <v>16.100000000000001</v>
      </c>
      <c r="I296" s="184">
        <v>8.91</v>
      </c>
      <c r="J296" s="220"/>
      <c r="K296" s="185"/>
      <c r="L296" s="184"/>
      <c r="M296" s="290"/>
      <c r="N296" s="185">
        <v>13.6</v>
      </c>
      <c r="O296" s="184">
        <v>10.61</v>
      </c>
      <c r="P296" s="269"/>
      <c r="Q296" s="243"/>
    </row>
    <row r="297" spans="1:17" s="196" customFormat="1" ht="25.5" customHeight="1" x14ac:dyDescent="0.25">
      <c r="A297" s="246" t="s">
        <v>214</v>
      </c>
      <c r="B297" s="155" t="s">
        <v>13</v>
      </c>
      <c r="C297" s="155" t="s">
        <v>107</v>
      </c>
      <c r="D297" s="177"/>
      <c r="E297" s="177"/>
      <c r="F297" s="177"/>
      <c r="G297" s="184">
        <v>0</v>
      </c>
      <c r="H297" s="185">
        <v>11</v>
      </c>
      <c r="I297" s="184">
        <v>6.24</v>
      </c>
      <c r="J297" s="220"/>
      <c r="K297" s="185"/>
      <c r="L297" s="184"/>
      <c r="M297" s="290"/>
      <c r="N297" s="185"/>
      <c r="O297" s="184"/>
      <c r="P297" s="269"/>
      <c r="Q297" s="243"/>
    </row>
    <row r="298" spans="1:17" s="196" customFormat="1" ht="25.5" customHeight="1" x14ac:dyDescent="0.25">
      <c r="A298" s="246" t="s">
        <v>214</v>
      </c>
      <c r="B298" s="155" t="s">
        <v>111</v>
      </c>
      <c r="C298" s="155" t="s">
        <v>215</v>
      </c>
      <c r="D298" s="177"/>
      <c r="E298" s="177"/>
      <c r="F298" s="177"/>
      <c r="G298" s="424"/>
      <c r="H298" s="394"/>
      <c r="I298" s="424"/>
      <c r="J298" s="447"/>
      <c r="K298" s="394"/>
      <c r="L298" s="424"/>
      <c r="M298" s="472"/>
      <c r="N298" s="394"/>
      <c r="O298" s="424"/>
      <c r="P298" s="269"/>
      <c r="Q298" s="243"/>
    </row>
    <row r="299" spans="1:17" s="196" customFormat="1" ht="25.5" customHeight="1" x14ac:dyDescent="0.25">
      <c r="A299" s="246" t="s">
        <v>214</v>
      </c>
      <c r="B299" s="155" t="s">
        <v>15</v>
      </c>
      <c r="C299" s="155" t="s">
        <v>216</v>
      </c>
      <c r="D299" s="177"/>
      <c r="E299" s="177"/>
      <c r="F299" s="177"/>
      <c r="G299" s="184">
        <v>0</v>
      </c>
      <c r="H299" s="185">
        <v>11</v>
      </c>
      <c r="I299" s="184">
        <v>5.99</v>
      </c>
      <c r="J299" s="220"/>
      <c r="K299" s="185"/>
      <c r="L299" s="184"/>
      <c r="M299" s="290"/>
      <c r="N299" s="185">
        <v>5</v>
      </c>
      <c r="O299" s="184">
        <v>1.22</v>
      </c>
      <c r="P299" s="269"/>
      <c r="Q299" s="243"/>
    </row>
    <row r="300" spans="1:17" s="196" customFormat="1" ht="25.5" customHeight="1" x14ac:dyDescent="0.25">
      <c r="A300" s="246" t="s">
        <v>214</v>
      </c>
      <c r="B300" s="155" t="s">
        <v>17</v>
      </c>
      <c r="C300" s="155" t="s">
        <v>18</v>
      </c>
      <c r="D300" s="177"/>
      <c r="E300" s="177"/>
      <c r="F300" s="177"/>
      <c r="G300" s="184"/>
      <c r="H300" s="185"/>
      <c r="I300" s="184"/>
      <c r="J300" s="220"/>
      <c r="K300" s="185"/>
      <c r="L300" s="184"/>
      <c r="M300" s="290"/>
      <c r="N300" s="185">
        <v>12</v>
      </c>
      <c r="O300" s="184">
        <v>0</v>
      </c>
      <c r="P300" s="269"/>
      <c r="Q300" s="243"/>
    </row>
    <row r="301" spans="1:17" s="196" customFormat="1" ht="25.5" customHeight="1" x14ac:dyDescent="0.25">
      <c r="A301" s="265" t="s">
        <v>214</v>
      </c>
      <c r="B301" s="126" t="s">
        <v>70</v>
      </c>
      <c r="C301" s="126" t="s">
        <v>71</v>
      </c>
      <c r="D301" s="177"/>
      <c r="E301" s="177"/>
      <c r="F301" s="177"/>
      <c r="G301" s="184">
        <v>0</v>
      </c>
      <c r="H301" s="185">
        <v>11</v>
      </c>
      <c r="I301" s="184">
        <v>4.09</v>
      </c>
      <c r="J301" s="220"/>
      <c r="K301" s="185"/>
      <c r="L301" s="184"/>
      <c r="M301" s="290"/>
      <c r="N301" s="185">
        <v>5</v>
      </c>
      <c r="O301" s="184">
        <v>3.3</v>
      </c>
      <c r="P301" s="269"/>
      <c r="Q301" s="243"/>
    </row>
    <row r="302" spans="1:17" s="196" customFormat="1" ht="25.5" customHeight="1" thickBot="1" x14ac:dyDescent="0.3">
      <c r="A302" s="261" t="s">
        <v>214</v>
      </c>
      <c r="B302" s="169"/>
      <c r="C302" s="169" t="s">
        <v>217</v>
      </c>
      <c r="D302" s="194"/>
      <c r="E302" s="194"/>
      <c r="F302" s="194"/>
      <c r="G302" s="392">
        <f>SUM(G295:G301)</f>
        <v>0</v>
      </c>
      <c r="H302" s="384">
        <f>SUM(H295:H301)</f>
        <v>66</v>
      </c>
      <c r="I302" s="392">
        <f>SUM(I295:I301)</f>
        <v>42.129999999999995</v>
      </c>
      <c r="J302" s="383"/>
      <c r="K302" s="384"/>
      <c r="L302" s="392"/>
      <c r="M302" s="462"/>
      <c r="N302" s="384">
        <f>SUM(N295:N301)</f>
        <v>52</v>
      </c>
      <c r="O302" s="392">
        <f>SUM(O295:O301)</f>
        <v>31.529999999999998</v>
      </c>
      <c r="P302" s="175"/>
      <c r="Q302" s="176"/>
    </row>
    <row r="303" spans="1:17" s="196" customFormat="1" ht="25.5" customHeight="1" thickBot="1" x14ac:dyDescent="0.3">
      <c r="A303" s="177"/>
      <c r="B303" s="177"/>
      <c r="C303" s="177"/>
      <c r="D303" s="177"/>
      <c r="E303" s="177"/>
      <c r="F303" s="177"/>
      <c r="G303" s="303"/>
      <c r="H303" s="303"/>
      <c r="I303" s="303"/>
      <c r="J303" s="303"/>
      <c r="K303" s="303"/>
      <c r="L303" s="303"/>
      <c r="M303" s="303"/>
      <c r="N303" s="303"/>
      <c r="O303" s="303"/>
      <c r="P303" s="198"/>
      <c r="Q303" s="180"/>
    </row>
    <row r="304" spans="1:17" s="196" customFormat="1" ht="25.5" customHeight="1" x14ac:dyDescent="0.25">
      <c r="A304" s="237"/>
      <c r="B304" s="145"/>
      <c r="C304" s="145" t="s">
        <v>218</v>
      </c>
      <c r="D304" s="145"/>
      <c r="E304" s="145"/>
      <c r="F304" s="187"/>
      <c r="G304" s="330"/>
      <c r="H304" s="331"/>
      <c r="I304" s="330"/>
      <c r="J304" s="332"/>
      <c r="K304" s="331"/>
      <c r="L304" s="330"/>
      <c r="M304" s="471"/>
      <c r="N304" s="331"/>
      <c r="O304" s="330"/>
      <c r="P304" s="203"/>
      <c r="Q304" s="153"/>
    </row>
    <row r="305" spans="1:19" s="196" customFormat="1" ht="25.5" customHeight="1" x14ac:dyDescent="0.25">
      <c r="A305" s="246" t="s">
        <v>219</v>
      </c>
      <c r="B305" s="155" t="s">
        <v>25</v>
      </c>
      <c r="C305" s="155" t="s">
        <v>26</v>
      </c>
      <c r="D305" s="321"/>
      <c r="E305" s="321"/>
      <c r="F305" s="322"/>
      <c r="G305" s="424"/>
      <c r="H305" s="394"/>
      <c r="I305" s="424"/>
      <c r="J305" s="447"/>
      <c r="K305" s="394"/>
      <c r="L305" s="424"/>
      <c r="M305" s="472"/>
      <c r="N305" s="185">
        <v>19</v>
      </c>
      <c r="O305" s="184"/>
      <c r="P305" s="269"/>
      <c r="Q305" s="243"/>
    </row>
    <row r="306" spans="1:19" s="196" customFormat="1" ht="25.5" customHeight="1" x14ac:dyDescent="0.25">
      <c r="A306" s="246" t="s">
        <v>219</v>
      </c>
      <c r="B306" s="155" t="s">
        <v>15</v>
      </c>
      <c r="C306" s="155" t="s">
        <v>216</v>
      </c>
      <c r="D306" s="321"/>
      <c r="E306" s="321"/>
      <c r="F306" s="322"/>
      <c r="G306" s="424"/>
      <c r="H306" s="394"/>
      <c r="I306" s="424"/>
      <c r="J306" s="447"/>
      <c r="K306" s="394"/>
      <c r="L306" s="424"/>
      <c r="M306" s="472"/>
      <c r="N306" s="185"/>
      <c r="O306" s="184"/>
      <c r="P306" s="269"/>
      <c r="Q306" s="243"/>
    </row>
    <row r="307" spans="1:19" s="196" customFormat="1" ht="25.5" customHeight="1" x14ac:dyDescent="0.25">
      <c r="A307" s="246" t="s">
        <v>219</v>
      </c>
      <c r="B307" s="155" t="s">
        <v>111</v>
      </c>
      <c r="C307" s="155" t="s">
        <v>112</v>
      </c>
      <c r="D307" s="321"/>
      <c r="E307" s="321"/>
      <c r="F307" s="322"/>
      <c r="G307" s="160"/>
      <c r="H307" s="159"/>
      <c r="I307" s="160"/>
      <c r="J307" s="158"/>
      <c r="K307" s="159"/>
      <c r="L307" s="160"/>
      <c r="M307" s="329"/>
      <c r="N307" s="185">
        <v>1</v>
      </c>
      <c r="O307" s="184">
        <v>0.43</v>
      </c>
      <c r="P307" s="269"/>
      <c r="Q307" s="243"/>
    </row>
    <row r="308" spans="1:19" s="196" customFormat="1" ht="25.5" customHeight="1" x14ac:dyDescent="0.25">
      <c r="A308" s="246" t="s">
        <v>219</v>
      </c>
      <c r="B308" s="155" t="s">
        <v>70</v>
      </c>
      <c r="C308" s="155" t="s">
        <v>71</v>
      </c>
      <c r="D308" s="321"/>
      <c r="E308" s="321"/>
      <c r="F308" s="322"/>
      <c r="G308" s="160"/>
      <c r="H308" s="159"/>
      <c r="I308" s="160"/>
      <c r="J308" s="158"/>
      <c r="K308" s="159"/>
      <c r="L308" s="160"/>
      <c r="M308" s="329"/>
      <c r="N308" s="185">
        <v>4.4000000000000004</v>
      </c>
      <c r="O308" s="184"/>
      <c r="P308" s="269"/>
      <c r="Q308" s="243"/>
    </row>
    <row r="309" spans="1:19" s="196" customFormat="1" ht="25.5" customHeight="1" thickBot="1" x14ac:dyDescent="0.3">
      <c r="A309" s="261" t="s">
        <v>219</v>
      </c>
      <c r="B309" s="169"/>
      <c r="C309" s="169" t="s">
        <v>218</v>
      </c>
      <c r="D309" s="169"/>
      <c r="E309" s="169"/>
      <c r="F309" s="279"/>
      <c r="G309" s="425"/>
      <c r="H309" s="382"/>
      <c r="I309" s="425"/>
      <c r="J309" s="448"/>
      <c r="K309" s="382"/>
      <c r="L309" s="425"/>
      <c r="M309" s="473"/>
      <c r="N309" s="384">
        <f>SUM(N305:N308)</f>
        <v>24.4</v>
      </c>
      <c r="O309" s="392">
        <f>SUM(O305:O308)</f>
        <v>0.43</v>
      </c>
      <c r="P309" s="175"/>
      <c r="Q309" s="176"/>
    </row>
    <row r="310" spans="1:19" s="196" customFormat="1" ht="25.5" customHeight="1" thickBot="1" x14ac:dyDescent="0.3">
      <c r="A310" s="177"/>
      <c r="B310" s="177"/>
      <c r="C310" s="177"/>
      <c r="D310" s="177"/>
      <c r="E310" s="177"/>
      <c r="F310" s="177"/>
      <c r="G310" s="303"/>
      <c r="H310" s="303"/>
      <c r="I310" s="303"/>
      <c r="J310" s="303"/>
      <c r="K310" s="303"/>
      <c r="L310" s="303"/>
      <c r="M310" s="303"/>
      <c r="N310" s="303"/>
      <c r="O310" s="303"/>
      <c r="P310" s="198"/>
      <c r="Q310" s="180"/>
    </row>
    <row r="311" spans="1:19" ht="21.95" customHeight="1" x14ac:dyDescent="0.25">
      <c r="A311" s="237"/>
      <c r="B311" s="145"/>
      <c r="C311" s="145" t="s">
        <v>220</v>
      </c>
      <c r="D311" s="146"/>
      <c r="E311" s="146"/>
      <c r="F311" s="147"/>
      <c r="G311" s="330"/>
      <c r="H311" s="331"/>
      <c r="I311" s="330"/>
      <c r="J311" s="332"/>
      <c r="K311" s="331"/>
      <c r="L311" s="333"/>
      <c r="M311" s="330"/>
      <c r="N311" s="331"/>
      <c r="O311" s="330"/>
      <c r="P311" s="152"/>
      <c r="Q311" s="153"/>
      <c r="R311" s="395"/>
      <c r="S311" s="77"/>
    </row>
    <row r="312" spans="1:19" ht="21.95" customHeight="1" x14ac:dyDescent="0.2">
      <c r="A312" s="246" t="s">
        <v>221</v>
      </c>
      <c r="B312" s="155" t="s">
        <v>50</v>
      </c>
      <c r="C312" s="155" t="s">
        <v>51</v>
      </c>
      <c r="D312" s="155"/>
      <c r="E312" s="155"/>
      <c r="F312" s="154"/>
      <c r="G312" s="184">
        <v>3400</v>
      </c>
      <c r="H312" s="185">
        <v>3563.1</v>
      </c>
      <c r="I312" s="184">
        <v>3409.13</v>
      </c>
      <c r="J312" s="220">
        <v>3500</v>
      </c>
      <c r="K312" s="184">
        <v>3480</v>
      </c>
      <c r="L312" s="268">
        <v>3430.03</v>
      </c>
      <c r="M312" s="184">
        <v>3500</v>
      </c>
      <c r="N312" s="185">
        <v>3459.8</v>
      </c>
      <c r="O312" s="184">
        <v>3281.12</v>
      </c>
      <c r="P312" s="162">
        <v>3850</v>
      </c>
      <c r="Q312" s="163"/>
      <c r="R312" s="77"/>
      <c r="S312" s="77"/>
    </row>
    <row r="313" spans="1:19" ht="21.95" customHeight="1" x14ac:dyDescent="0.2">
      <c r="A313" s="246" t="s">
        <v>221</v>
      </c>
      <c r="B313" s="155" t="s">
        <v>25</v>
      </c>
      <c r="C313" s="155" t="s">
        <v>26</v>
      </c>
      <c r="D313" s="155"/>
      <c r="E313" s="155"/>
      <c r="F313" s="154"/>
      <c r="G313" s="184">
        <v>10</v>
      </c>
      <c r="H313" s="185">
        <v>10</v>
      </c>
      <c r="I313" s="184">
        <v>1.2</v>
      </c>
      <c r="J313" s="220">
        <v>10</v>
      </c>
      <c r="K313" s="184">
        <v>10</v>
      </c>
      <c r="L313" s="268">
        <v>0</v>
      </c>
      <c r="M313" s="184">
        <v>20</v>
      </c>
      <c r="N313" s="185">
        <v>20</v>
      </c>
      <c r="O313" s="184">
        <v>7</v>
      </c>
      <c r="P313" s="162">
        <v>20</v>
      </c>
      <c r="Q313" s="163"/>
      <c r="R313" s="77"/>
      <c r="S313" s="77"/>
    </row>
    <row r="314" spans="1:19" ht="21.95" customHeight="1" x14ac:dyDescent="0.2">
      <c r="A314" s="246" t="s">
        <v>221</v>
      </c>
      <c r="B314" s="155" t="s">
        <v>52</v>
      </c>
      <c r="C314" s="155" t="s">
        <v>53</v>
      </c>
      <c r="D314" s="155"/>
      <c r="E314" s="155"/>
      <c r="F314" s="154"/>
      <c r="G314" s="184">
        <v>850</v>
      </c>
      <c r="H314" s="185">
        <v>896.8</v>
      </c>
      <c r="I314" s="184">
        <v>856.78</v>
      </c>
      <c r="J314" s="220">
        <v>860</v>
      </c>
      <c r="K314" s="184">
        <v>864</v>
      </c>
      <c r="L314" s="268">
        <v>863.92</v>
      </c>
      <c r="M314" s="184">
        <v>880</v>
      </c>
      <c r="N314" s="185">
        <v>880</v>
      </c>
      <c r="O314" s="184">
        <v>813.97</v>
      </c>
      <c r="P314" s="162">
        <v>980</v>
      </c>
      <c r="Q314" s="163"/>
      <c r="R314" s="77"/>
      <c r="S314" s="77"/>
    </row>
    <row r="315" spans="1:19" ht="21.95" customHeight="1" x14ac:dyDescent="0.2">
      <c r="A315" s="246" t="s">
        <v>221</v>
      </c>
      <c r="B315" s="155" t="s">
        <v>54</v>
      </c>
      <c r="C315" s="155" t="s">
        <v>55</v>
      </c>
      <c r="D315" s="155"/>
      <c r="E315" s="155"/>
      <c r="F315" s="154"/>
      <c r="G315" s="184">
        <v>310</v>
      </c>
      <c r="H315" s="185">
        <v>327.10000000000002</v>
      </c>
      <c r="I315" s="184">
        <v>310.92</v>
      </c>
      <c r="J315" s="220">
        <v>320</v>
      </c>
      <c r="K315" s="184">
        <v>316</v>
      </c>
      <c r="L315" s="268">
        <v>313.35000000000002</v>
      </c>
      <c r="M315" s="184">
        <v>320</v>
      </c>
      <c r="N315" s="185">
        <v>320</v>
      </c>
      <c r="O315" s="184">
        <v>299.47000000000003</v>
      </c>
      <c r="P315" s="162">
        <v>355</v>
      </c>
      <c r="Q315" s="163"/>
      <c r="R315" s="77"/>
      <c r="S315" s="77"/>
    </row>
    <row r="316" spans="1:19" ht="21.95" customHeight="1" x14ac:dyDescent="0.2">
      <c r="A316" s="246" t="s">
        <v>221</v>
      </c>
      <c r="B316" s="155" t="s">
        <v>74</v>
      </c>
      <c r="C316" s="155" t="s">
        <v>75</v>
      </c>
      <c r="D316" s="155"/>
      <c r="E316" s="155"/>
      <c r="F316" s="154"/>
      <c r="G316" s="184"/>
      <c r="H316" s="185"/>
      <c r="I316" s="184"/>
      <c r="J316" s="220"/>
      <c r="K316" s="184"/>
      <c r="L316" s="268"/>
      <c r="M316" s="184"/>
      <c r="N316" s="185">
        <v>5.4</v>
      </c>
      <c r="O316" s="184">
        <v>5.28</v>
      </c>
      <c r="P316" s="162">
        <v>6</v>
      </c>
      <c r="Q316" s="163"/>
      <c r="R316" s="77"/>
      <c r="S316" s="77"/>
    </row>
    <row r="317" spans="1:19" ht="21.95" customHeight="1" x14ac:dyDescent="0.2">
      <c r="A317" s="246" t="s">
        <v>221</v>
      </c>
      <c r="B317" s="155" t="s">
        <v>277</v>
      </c>
      <c r="C317" s="155" t="s">
        <v>278</v>
      </c>
      <c r="D317" s="155"/>
      <c r="E317" s="155"/>
      <c r="F317" s="154"/>
      <c r="G317" s="184">
        <v>0</v>
      </c>
      <c r="H317" s="185">
        <v>7.3</v>
      </c>
      <c r="I317" s="184">
        <v>7.26</v>
      </c>
      <c r="J317" s="220">
        <v>0</v>
      </c>
      <c r="K317" s="185">
        <v>0</v>
      </c>
      <c r="L317" s="268">
        <v>0</v>
      </c>
      <c r="M317" s="184">
        <v>3</v>
      </c>
      <c r="N317" s="185">
        <v>3</v>
      </c>
      <c r="O317" s="184">
        <v>0</v>
      </c>
      <c r="P317" s="162">
        <v>3</v>
      </c>
      <c r="Q317" s="163"/>
      <c r="R317" s="77"/>
      <c r="S317" s="77"/>
    </row>
    <row r="318" spans="1:19" ht="21.95" customHeight="1" x14ac:dyDescent="0.2">
      <c r="A318" s="246" t="s">
        <v>221</v>
      </c>
      <c r="B318" s="155" t="s">
        <v>37</v>
      </c>
      <c r="C318" s="155" t="s">
        <v>38</v>
      </c>
      <c r="D318" s="155"/>
      <c r="E318" s="155"/>
      <c r="F318" s="154"/>
      <c r="G318" s="184">
        <v>0</v>
      </c>
      <c r="H318" s="185">
        <v>30</v>
      </c>
      <c r="I318" s="184">
        <v>28.35</v>
      </c>
      <c r="J318" s="220">
        <v>0</v>
      </c>
      <c r="K318" s="185">
        <v>0</v>
      </c>
      <c r="L318" s="268">
        <v>0</v>
      </c>
      <c r="M318" s="184"/>
      <c r="N318" s="185">
        <v>14</v>
      </c>
      <c r="O318" s="184">
        <v>14</v>
      </c>
      <c r="P318" s="162">
        <v>0</v>
      </c>
      <c r="Q318" s="163"/>
      <c r="R318" s="77"/>
      <c r="S318" s="77"/>
    </row>
    <row r="319" spans="1:19" ht="21.95" customHeight="1" x14ac:dyDescent="0.2">
      <c r="A319" s="246" t="s">
        <v>221</v>
      </c>
      <c r="B319" s="155" t="s">
        <v>172</v>
      </c>
      <c r="C319" s="155" t="s">
        <v>173</v>
      </c>
      <c r="D319" s="155"/>
      <c r="E319" s="155"/>
      <c r="F319" s="154"/>
      <c r="G319" s="184">
        <v>10</v>
      </c>
      <c r="H319" s="185">
        <v>10</v>
      </c>
      <c r="I319" s="184">
        <v>2.4500000000000002</v>
      </c>
      <c r="J319" s="220">
        <v>10</v>
      </c>
      <c r="K319" s="185">
        <v>8.1</v>
      </c>
      <c r="L319" s="268">
        <v>6.66</v>
      </c>
      <c r="M319" s="184">
        <v>8</v>
      </c>
      <c r="N319" s="185">
        <v>8</v>
      </c>
      <c r="O319" s="184">
        <v>5.76</v>
      </c>
      <c r="P319" s="162">
        <v>8</v>
      </c>
      <c r="Q319" s="163"/>
      <c r="R319" s="77"/>
      <c r="S319" s="77"/>
    </row>
    <row r="320" spans="1:19" ht="21.95" customHeight="1" x14ac:dyDescent="0.2">
      <c r="A320" s="246" t="s">
        <v>221</v>
      </c>
      <c r="B320" s="155" t="s">
        <v>294</v>
      </c>
      <c r="C320" s="155" t="s">
        <v>295</v>
      </c>
      <c r="D320" s="155"/>
      <c r="E320" s="155"/>
      <c r="F320" s="154"/>
      <c r="G320" s="184"/>
      <c r="H320" s="185"/>
      <c r="I320" s="184"/>
      <c r="J320" s="220">
        <v>0</v>
      </c>
      <c r="K320" s="184">
        <v>1.9</v>
      </c>
      <c r="L320" s="268">
        <v>1.83</v>
      </c>
      <c r="M320" s="184">
        <v>6</v>
      </c>
      <c r="N320" s="185">
        <v>6</v>
      </c>
      <c r="O320" s="184">
        <v>5.18</v>
      </c>
      <c r="P320" s="162">
        <v>0</v>
      </c>
      <c r="Q320" s="163"/>
      <c r="R320" s="77"/>
      <c r="S320" s="77"/>
    </row>
    <row r="321" spans="1:19" ht="21.95" customHeight="1" x14ac:dyDescent="0.2">
      <c r="A321" s="246" t="s">
        <v>221</v>
      </c>
      <c r="B321" s="155" t="s">
        <v>82</v>
      </c>
      <c r="C321" s="155" t="s">
        <v>222</v>
      </c>
      <c r="D321" s="155"/>
      <c r="E321" s="155"/>
      <c r="F321" s="154"/>
      <c r="G321" s="184">
        <v>20</v>
      </c>
      <c r="H321" s="185">
        <v>20</v>
      </c>
      <c r="I321" s="184">
        <v>12.99</v>
      </c>
      <c r="J321" s="220">
        <v>20</v>
      </c>
      <c r="K321" s="184">
        <v>20</v>
      </c>
      <c r="L321" s="268">
        <v>13.6</v>
      </c>
      <c r="M321" s="184">
        <v>15</v>
      </c>
      <c r="N321" s="185">
        <v>15</v>
      </c>
      <c r="O321" s="184">
        <v>9.35</v>
      </c>
      <c r="P321" s="162">
        <v>12</v>
      </c>
      <c r="Q321" s="163"/>
      <c r="R321" s="77"/>
      <c r="S321" s="77"/>
    </row>
    <row r="322" spans="1:19" ht="25.5" customHeight="1" x14ac:dyDescent="0.2">
      <c r="A322" s="246" t="s">
        <v>221</v>
      </c>
      <c r="B322" s="155" t="s">
        <v>13</v>
      </c>
      <c r="C322" s="155" t="s">
        <v>36</v>
      </c>
      <c r="D322" s="155"/>
      <c r="E322" s="155"/>
      <c r="F322" s="154"/>
      <c r="G322" s="303">
        <v>80</v>
      </c>
      <c r="H322" s="304">
        <v>67</v>
      </c>
      <c r="I322" s="303">
        <v>50.06</v>
      </c>
      <c r="J322" s="220">
        <v>80</v>
      </c>
      <c r="K322" s="303">
        <v>180</v>
      </c>
      <c r="L322" s="306">
        <v>61.75</v>
      </c>
      <c r="M322" s="303">
        <v>300</v>
      </c>
      <c r="N322" s="304">
        <v>300</v>
      </c>
      <c r="O322" s="303">
        <v>166.04</v>
      </c>
      <c r="P322" s="235">
        <v>450</v>
      </c>
      <c r="Q322" s="264" t="s">
        <v>349</v>
      </c>
      <c r="R322" s="77"/>
      <c r="S322" s="77"/>
    </row>
    <row r="323" spans="1:19" ht="25.5" customHeight="1" x14ac:dyDescent="0.2">
      <c r="A323" s="246" t="s">
        <v>221</v>
      </c>
      <c r="B323" s="155" t="s">
        <v>15</v>
      </c>
      <c r="C323" s="155" t="s">
        <v>16</v>
      </c>
      <c r="D323" s="155"/>
      <c r="E323" s="155"/>
      <c r="F323" s="154"/>
      <c r="G323" s="184">
        <v>65</v>
      </c>
      <c r="H323" s="185">
        <v>65</v>
      </c>
      <c r="I323" s="184">
        <v>49.74</v>
      </c>
      <c r="J323" s="220">
        <v>65</v>
      </c>
      <c r="K323" s="184">
        <v>65</v>
      </c>
      <c r="L323" s="268">
        <v>35.549999999999997</v>
      </c>
      <c r="M323" s="184">
        <v>40</v>
      </c>
      <c r="N323" s="185">
        <v>65.400000000000006</v>
      </c>
      <c r="O323" s="184">
        <v>65.400000000000006</v>
      </c>
      <c r="P323" s="162">
        <v>50</v>
      </c>
      <c r="Q323" s="396" t="s">
        <v>223</v>
      </c>
      <c r="R323" s="77"/>
      <c r="S323" s="77"/>
    </row>
    <row r="324" spans="1:19" ht="21.95" customHeight="1" x14ac:dyDescent="0.2">
      <c r="A324" s="246" t="s">
        <v>221</v>
      </c>
      <c r="B324" s="155" t="s">
        <v>61</v>
      </c>
      <c r="C324" s="155" t="s">
        <v>62</v>
      </c>
      <c r="D324" s="155"/>
      <c r="E324" s="155"/>
      <c r="F324" s="154"/>
      <c r="G324" s="184">
        <v>20</v>
      </c>
      <c r="H324" s="185">
        <v>20</v>
      </c>
      <c r="I324" s="184">
        <v>17.86</v>
      </c>
      <c r="J324" s="220">
        <v>20</v>
      </c>
      <c r="K324" s="184">
        <v>20</v>
      </c>
      <c r="L324" s="268">
        <v>16.079999999999998</v>
      </c>
      <c r="M324" s="184">
        <v>20</v>
      </c>
      <c r="N324" s="185">
        <v>20</v>
      </c>
      <c r="O324" s="184">
        <v>17.02</v>
      </c>
      <c r="P324" s="162">
        <v>20</v>
      </c>
      <c r="Q324" s="163"/>
      <c r="R324" s="77"/>
      <c r="S324" s="77"/>
    </row>
    <row r="325" spans="1:19" ht="21.95" customHeight="1" x14ac:dyDescent="0.2">
      <c r="A325" s="246" t="s">
        <v>221</v>
      </c>
      <c r="B325" s="155" t="s">
        <v>63</v>
      </c>
      <c r="C325" s="155" t="s">
        <v>224</v>
      </c>
      <c r="D325" s="155"/>
      <c r="E325" s="155"/>
      <c r="F325" s="154"/>
      <c r="G325" s="184">
        <v>60</v>
      </c>
      <c r="H325" s="185">
        <v>60</v>
      </c>
      <c r="I325" s="184">
        <v>53.22</v>
      </c>
      <c r="J325" s="220">
        <v>60</v>
      </c>
      <c r="K325" s="184">
        <v>60</v>
      </c>
      <c r="L325" s="268">
        <v>59.55</v>
      </c>
      <c r="M325" s="184">
        <v>60</v>
      </c>
      <c r="N325" s="185">
        <v>60</v>
      </c>
      <c r="O325" s="184">
        <v>54.77</v>
      </c>
      <c r="P325" s="162">
        <v>60</v>
      </c>
      <c r="Q325" s="163"/>
      <c r="R325" s="77"/>
      <c r="S325" s="77"/>
    </row>
    <row r="326" spans="1:19" s="196" customFormat="1" ht="21.95" customHeight="1" x14ac:dyDescent="0.2">
      <c r="A326" s="246" t="s">
        <v>221</v>
      </c>
      <c r="B326" s="155" t="s">
        <v>65</v>
      </c>
      <c r="C326" s="155" t="s">
        <v>66</v>
      </c>
      <c r="D326" s="155"/>
      <c r="E326" s="155"/>
      <c r="F326" s="154"/>
      <c r="G326" s="184">
        <v>45</v>
      </c>
      <c r="H326" s="185">
        <v>45</v>
      </c>
      <c r="I326" s="184">
        <v>41.07</v>
      </c>
      <c r="J326" s="220">
        <v>45</v>
      </c>
      <c r="K326" s="184">
        <v>45</v>
      </c>
      <c r="L326" s="268">
        <v>39.94</v>
      </c>
      <c r="M326" s="184">
        <v>42</v>
      </c>
      <c r="N326" s="185">
        <v>42</v>
      </c>
      <c r="O326" s="184">
        <v>37.130000000000003</v>
      </c>
      <c r="P326" s="162">
        <v>80</v>
      </c>
      <c r="Q326" s="163"/>
    </row>
    <row r="327" spans="1:19" s="77" customFormat="1" ht="21.95" customHeight="1" x14ac:dyDescent="0.2">
      <c r="A327" s="246" t="s">
        <v>221</v>
      </c>
      <c r="B327" s="155" t="s">
        <v>125</v>
      </c>
      <c r="C327" s="155" t="s">
        <v>126</v>
      </c>
      <c r="D327" s="155"/>
      <c r="E327" s="155"/>
      <c r="F327" s="154"/>
      <c r="G327" s="184">
        <v>15</v>
      </c>
      <c r="H327" s="185">
        <v>15</v>
      </c>
      <c r="I327" s="184">
        <v>9.73</v>
      </c>
      <c r="J327" s="220">
        <v>15</v>
      </c>
      <c r="K327" s="184">
        <v>15</v>
      </c>
      <c r="L327" s="268">
        <v>8.51</v>
      </c>
      <c r="M327" s="184">
        <v>10</v>
      </c>
      <c r="N327" s="185">
        <v>13</v>
      </c>
      <c r="O327" s="184">
        <v>11.5</v>
      </c>
      <c r="P327" s="162">
        <v>15</v>
      </c>
      <c r="Q327" s="163" t="s">
        <v>225</v>
      </c>
      <c r="R327" s="395"/>
    </row>
    <row r="328" spans="1:19" s="77" customFormat="1" ht="21.95" customHeight="1" x14ac:dyDescent="0.2">
      <c r="A328" s="246" t="s">
        <v>221</v>
      </c>
      <c r="B328" s="155" t="s">
        <v>111</v>
      </c>
      <c r="C328" s="155" t="s">
        <v>215</v>
      </c>
      <c r="D328" s="155"/>
      <c r="E328" s="155"/>
      <c r="F328" s="154"/>
      <c r="G328" s="184">
        <v>35</v>
      </c>
      <c r="H328" s="185">
        <v>35</v>
      </c>
      <c r="I328" s="184">
        <v>24.85</v>
      </c>
      <c r="J328" s="220">
        <v>35</v>
      </c>
      <c r="K328" s="184">
        <v>35</v>
      </c>
      <c r="L328" s="268">
        <v>23.75</v>
      </c>
      <c r="M328" s="184">
        <v>30</v>
      </c>
      <c r="N328" s="185">
        <v>30</v>
      </c>
      <c r="O328" s="184">
        <v>23.38</v>
      </c>
      <c r="P328" s="162">
        <v>30</v>
      </c>
      <c r="Q328" s="163"/>
    </row>
    <row r="329" spans="1:19" s="196" customFormat="1" ht="21.95" customHeight="1" x14ac:dyDescent="0.2">
      <c r="A329" s="246" t="s">
        <v>221</v>
      </c>
      <c r="B329" s="155" t="s">
        <v>67</v>
      </c>
      <c r="C329" s="155" t="s">
        <v>202</v>
      </c>
      <c r="D329" s="155"/>
      <c r="E329" s="155"/>
      <c r="F329" s="154"/>
      <c r="G329" s="184">
        <v>25</v>
      </c>
      <c r="H329" s="185">
        <v>26.9</v>
      </c>
      <c r="I329" s="184">
        <v>26.83</v>
      </c>
      <c r="J329" s="220">
        <v>27</v>
      </c>
      <c r="K329" s="184">
        <v>28.5</v>
      </c>
      <c r="L329" s="268">
        <v>28.5</v>
      </c>
      <c r="M329" s="184">
        <v>29</v>
      </c>
      <c r="N329" s="185">
        <v>29</v>
      </c>
      <c r="O329" s="184">
        <v>28.16</v>
      </c>
      <c r="P329" s="162">
        <v>29</v>
      </c>
      <c r="Q329" s="163"/>
    </row>
    <row r="330" spans="1:19" s="77" customFormat="1" ht="25.5" customHeight="1" x14ac:dyDescent="0.2">
      <c r="A330" s="246" t="s">
        <v>221</v>
      </c>
      <c r="B330" s="155" t="s">
        <v>203</v>
      </c>
      <c r="C330" s="155" t="s">
        <v>204</v>
      </c>
      <c r="D330" s="155"/>
      <c r="E330" s="155"/>
      <c r="F330" s="154"/>
      <c r="G330" s="184">
        <v>13.5</v>
      </c>
      <c r="H330" s="185">
        <v>13.8</v>
      </c>
      <c r="I330" s="184">
        <v>13.75</v>
      </c>
      <c r="J330" s="220">
        <v>14</v>
      </c>
      <c r="K330" s="184">
        <v>14</v>
      </c>
      <c r="L330" s="268">
        <v>13.93</v>
      </c>
      <c r="M330" s="184">
        <v>14</v>
      </c>
      <c r="N330" s="185">
        <v>14.4</v>
      </c>
      <c r="O330" s="184">
        <v>14.33</v>
      </c>
      <c r="P330" s="162">
        <v>15</v>
      </c>
      <c r="Q330" s="167" t="s">
        <v>226</v>
      </c>
    </row>
    <row r="331" spans="1:19" s="77" customFormat="1" ht="21.95" customHeight="1" x14ac:dyDescent="0.2">
      <c r="A331" s="246" t="s">
        <v>221</v>
      </c>
      <c r="B331" s="155" t="s">
        <v>96</v>
      </c>
      <c r="C331" s="155" t="s">
        <v>97</v>
      </c>
      <c r="D331" s="155"/>
      <c r="E331" s="155"/>
      <c r="F331" s="154"/>
      <c r="G331" s="184">
        <v>55</v>
      </c>
      <c r="H331" s="185">
        <v>55</v>
      </c>
      <c r="I331" s="184">
        <v>46.39</v>
      </c>
      <c r="J331" s="220">
        <v>50</v>
      </c>
      <c r="K331" s="184">
        <v>50</v>
      </c>
      <c r="L331" s="268">
        <v>45.93</v>
      </c>
      <c r="M331" s="184">
        <v>46</v>
      </c>
      <c r="N331" s="185">
        <v>46.8</v>
      </c>
      <c r="O331" s="184">
        <v>46.79</v>
      </c>
      <c r="P331" s="162">
        <v>48</v>
      </c>
      <c r="Q331" s="163" t="s">
        <v>227</v>
      </c>
    </row>
    <row r="332" spans="1:19" s="77" customFormat="1" ht="21.95" customHeight="1" x14ac:dyDescent="0.2">
      <c r="A332" s="246" t="s">
        <v>221</v>
      </c>
      <c r="B332" s="155" t="s">
        <v>98</v>
      </c>
      <c r="C332" s="155" t="s">
        <v>99</v>
      </c>
      <c r="D332" s="155"/>
      <c r="E332" s="155"/>
      <c r="F332" s="154"/>
      <c r="G332" s="184">
        <v>140</v>
      </c>
      <c r="H332" s="185">
        <v>140</v>
      </c>
      <c r="I332" s="184">
        <v>133.34</v>
      </c>
      <c r="J332" s="220">
        <v>140</v>
      </c>
      <c r="K332" s="184">
        <v>140</v>
      </c>
      <c r="L332" s="268">
        <v>133.58000000000001</v>
      </c>
      <c r="M332" s="184">
        <v>135</v>
      </c>
      <c r="N332" s="185">
        <v>135</v>
      </c>
      <c r="O332" s="184">
        <v>134.34</v>
      </c>
      <c r="P332" s="162">
        <v>135</v>
      </c>
      <c r="Q332" s="163" t="s">
        <v>228</v>
      </c>
    </row>
    <row r="333" spans="1:19" s="77" customFormat="1" ht="21.95" customHeight="1" x14ac:dyDescent="0.2">
      <c r="A333" s="246" t="s">
        <v>221</v>
      </c>
      <c r="B333" s="155" t="s">
        <v>205</v>
      </c>
      <c r="C333" s="155" t="s">
        <v>206</v>
      </c>
      <c r="D333" s="155"/>
      <c r="E333" s="155"/>
      <c r="F333" s="154"/>
      <c r="G333" s="184">
        <v>25</v>
      </c>
      <c r="H333" s="185">
        <v>45</v>
      </c>
      <c r="I333" s="184">
        <v>10.51</v>
      </c>
      <c r="J333" s="220">
        <v>25</v>
      </c>
      <c r="K333" s="184">
        <v>55</v>
      </c>
      <c r="L333" s="268">
        <v>10.54</v>
      </c>
      <c r="M333" s="184">
        <v>20</v>
      </c>
      <c r="N333" s="185">
        <v>42</v>
      </c>
      <c r="O333" s="184">
        <v>6.53</v>
      </c>
      <c r="P333" s="162">
        <v>20</v>
      </c>
      <c r="Q333" s="163"/>
    </row>
    <row r="334" spans="1:19" s="77" customFormat="1" ht="57" customHeight="1" x14ac:dyDescent="0.2">
      <c r="A334" s="246" t="s">
        <v>221</v>
      </c>
      <c r="B334" s="155" t="s">
        <v>229</v>
      </c>
      <c r="C334" s="344" t="s">
        <v>230</v>
      </c>
      <c r="D334" s="155"/>
      <c r="E334" s="155"/>
      <c r="F334" s="154"/>
      <c r="G334" s="184">
        <v>300</v>
      </c>
      <c r="H334" s="185">
        <v>292.7</v>
      </c>
      <c r="I334" s="184">
        <v>258.33999999999997</v>
      </c>
      <c r="J334" s="220">
        <v>290</v>
      </c>
      <c r="K334" s="184">
        <v>282.89999999999998</v>
      </c>
      <c r="L334" s="268">
        <v>256.19</v>
      </c>
      <c r="M334" s="184">
        <v>257.89999999999998</v>
      </c>
      <c r="N334" s="185">
        <v>257.89999999999998</v>
      </c>
      <c r="O334" s="184">
        <v>227.3</v>
      </c>
      <c r="P334" s="162">
        <v>270</v>
      </c>
      <c r="Q334" s="397" t="s">
        <v>279</v>
      </c>
    </row>
    <row r="335" spans="1:19" s="196" customFormat="1" ht="81" customHeight="1" x14ac:dyDescent="0.25">
      <c r="A335" s="246" t="s">
        <v>221</v>
      </c>
      <c r="B335" s="155" t="s">
        <v>17</v>
      </c>
      <c r="C335" s="155" t="s">
        <v>18</v>
      </c>
      <c r="D335" s="321"/>
      <c r="E335" s="321"/>
      <c r="F335" s="322"/>
      <c r="G335" s="184">
        <v>250</v>
      </c>
      <c r="H335" s="185">
        <v>310.7</v>
      </c>
      <c r="I335" s="184">
        <v>310.66000000000003</v>
      </c>
      <c r="J335" s="220">
        <v>250</v>
      </c>
      <c r="K335" s="184">
        <v>275.8</v>
      </c>
      <c r="L335" s="268">
        <v>275.79000000000002</v>
      </c>
      <c r="M335" s="184">
        <v>300</v>
      </c>
      <c r="N335" s="185">
        <v>274.60000000000002</v>
      </c>
      <c r="O335" s="184">
        <v>271.05</v>
      </c>
      <c r="P335" s="162">
        <v>300</v>
      </c>
      <c r="Q335" s="167" t="s">
        <v>350</v>
      </c>
    </row>
    <row r="336" spans="1:19" s="196" customFormat="1" ht="40.5" customHeight="1" x14ac:dyDescent="0.2">
      <c r="A336" s="246" t="s">
        <v>221</v>
      </c>
      <c r="B336" s="155" t="s">
        <v>39</v>
      </c>
      <c r="C336" s="155" t="s">
        <v>40</v>
      </c>
      <c r="D336" s="155"/>
      <c r="E336" s="155"/>
      <c r="F336" s="154"/>
      <c r="G336" s="303">
        <v>60</v>
      </c>
      <c r="H336" s="304">
        <v>60</v>
      </c>
      <c r="I336" s="303">
        <v>0</v>
      </c>
      <c r="J336" s="220">
        <v>50</v>
      </c>
      <c r="K336" s="303">
        <v>50</v>
      </c>
      <c r="L336" s="306">
        <v>40.35</v>
      </c>
      <c r="M336" s="303">
        <v>40</v>
      </c>
      <c r="N336" s="304">
        <v>103.3</v>
      </c>
      <c r="O336" s="303">
        <v>103.24</v>
      </c>
      <c r="P336" s="235">
        <v>40</v>
      </c>
      <c r="Q336" s="264" t="s">
        <v>280</v>
      </c>
    </row>
    <row r="337" spans="1:19" s="398" customFormat="1" ht="21.95" customHeight="1" x14ac:dyDescent="0.2">
      <c r="A337" s="246" t="s">
        <v>221</v>
      </c>
      <c r="B337" s="155" t="s">
        <v>208</v>
      </c>
      <c r="C337" s="155" t="s">
        <v>209</v>
      </c>
      <c r="D337" s="155"/>
      <c r="E337" s="155"/>
      <c r="F337" s="154"/>
      <c r="G337" s="184">
        <v>26</v>
      </c>
      <c r="H337" s="185">
        <v>26</v>
      </c>
      <c r="I337" s="184">
        <v>13.05</v>
      </c>
      <c r="J337" s="220">
        <v>25</v>
      </c>
      <c r="K337" s="184">
        <v>32.1</v>
      </c>
      <c r="L337" s="268">
        <v>32.020000000000003</v>
      </c>
      <c r="M337" s="184">
        <v>15</v>
      </c>
      <c r="N337" s="185">
        <v>15</v>
      </c>
      <c r="O337" s="184">
        <v>13.57</v>
      </c>
      <c r="P337" s="162">
        <v>15</v>
      </c>
      <c r="Q337" s="163" t="s">
        <v>354</v>
      </c>
      <c r="R337" s="366"/>
      <c r="S337" s="366"/>
    </row>
    <row r="338" spans="1:19" s="77" customFormat="1" ht="21.95" customHeight="1" x14ac:dyDescent="0.2">
      <c r="A338" s="246" t="s">
        <v>221</v>
      </c>
      <c r="B338" s="155" t="s">
        <v>70</v>
      </c>
      <c r="C338" s="155" t="s">
        <v>71</v>
      </c>
      <c r="D338" s="155"/>
      <c r="E338" s="155"/>
      <c r="F338" s="154"/>
      <c r="G338" s="184">
        <v>5</v>
      </c>
      <c r="H338" s="185">
        <v>5</v>
      </c>
      <c r="I338" s="184">
        <v>3.65</v>
      </c>
      <c r="J338" s="220">
        <v>5</v>
      </c>
      <c r="K338" s="184">
        <v>5</v>
      </c>
      <c r="L338" s="268">
        <v>3.23</v>
      </c>
      <c r="M338" s="184">
        <v>4</v>
      </c>
      <c r="N338" s="185">
        <v>4</v>
      </c>
      <c r="O338" s="184">
        <v>1.75</v>
      </c>
      <c r="P338" s="162">
        <v>3</v>
      </c>
      <c r="Q338" s="163"/>
    </row>
    <row r="339" spans="1:19" s="77" customFormat="1" ht="21.95" customHeight="1" x14ac:dyDescent="0.2">
      <c r="A339" s="246" t="s">
        <v>221</v>
      </c>
      <c r="B339" s="155" t="s">
        <v>72</v>
      </c>
      <c r="C339" s="155" t="s">
        <v>73</v>
      </c>
      <c r="D339" s="155"/>
      <c r="E339" s="155"/>
      <c r="F339" s="154"/>
      <c r="G339" s="184">
        <v>6</v>
      </c>
      <c r="H339" s="185">
        <v>6</v>
      </c>
      <c r="I339" s="184">
        <v>5.0199999999999996</v>
      </c>
      <c r="J339" s="220">
        <v>6</v>
      </c>
      <c r="K339" s="184">
        <v>6</v>
      </c>
      <c r="L339" s="268">
        <v>5</v>
      </c>
      <c r="M339" s="184">
        <v>18.600000000000001</v>
      </c>
      <c r="N339" s="185">
        <v>18.600000000000001</v>
      </c>
      <c r="O339" s="184">
        <v>18.57</v>
      </c>
      <c r="P339" s="162">
        <v>6.5</v>
      </c>
      <c r="Q339" s="163" t="s">
        <v>231</v>
      </c>
    </row>
    <row r="340" spans="1:19" s="77" customFormat="1" ht="21.95" customHeight="1" x14ac:dyDescent="0.2">
      <c r="A340" s="246" t="s">
        <v>221</v>
      </c>
      <c r="B340" s="155" t="s">
        <v>157</v>
      </c>
      <c r="C340" s="155" t="s">
        <v>158</v>
      </c>
      <c r="D340" s="155"/>
      <c r="E340" s="155"/>
      <c r="F340" s="154"/>
      <c r="G340" s="184"/>
      <c r="H340" s="185"/>
      <c r="I340" s="184"/>
      <c r="J340" s="220"/>
      <c r="K340" s="184"/>
      <c r="L340" s="268"/>
      <c r="M340" s="184"/>
      <c r="N340" s="185">
        <v>1</v>
      </c>
      <c r="O340" s="184">
        <v>1</v>
      </c>
      <c r="P340" s="162"/>
      <c r="Q340" s="163"/>
    </row>
    <row r="341" spans="1:19" s="77" customFormat="1" ht="25.5" customHeight="1" x14ac:dyDescent="0.2">
      <c r="A341" s="246" t="s">
        <v>221</v>
      </c>
      <c r="B341" s="155" t="s">
        <v>76</v>
      </c>
      <c r="C341" s="155" t="s">
        <v>77</v>
      </c>
      <c r="D341" s="155"/>
      <c r="E341" s="155"/>
      <c r="F341" s="154"/>
      <c r="G341" s="184">
        <v>0.5</v>
      </c>
      <c r="H341" s="185">
        <v>0.5</v>
      </c>
      <c r="I341" s="184">
        <v>0</v>
      </c>
      <c r="J341" s="220">
        <v>0.5</v>
      </c>
      <c r="K341" s="184">
        <v>0.5</v>
      </c>
      <c r="L341" s="268">
        <v>0</v>
      </c>
      <c r="M341" s="184">
        <v>0.5</v>
      </c>
      <c r="N341" s="185">
        <v>0.5</v>
      </c>
      <c r="O341" s="184">
        <v>0</v>
      </c>
      <c r="P341" s="162">
        <v>0.5</v>
      </c>
      <c r="Q341" s="163"/>
    </row>
    <row r="342" spans="1:19" s="77" customFormat="1" ht="21.95" customHeight="1" x14ac:dyDescent="0.2">
      <c r="A342" s="246" t="s">
        <v>221</v>
      </c>
      <c r="B342" s="155" t="s">
        <v>232</v>
      </c>
      <c r="C342" s="155" t="s">
        <v>233</v>
      </c>
      <c r="D342" s="155"/>
      <c r="E342" s="155"/>
      <c r="F342" s="154"/>
      <c r="G342" s="184">
        <v>5</v>
      </c>
      <c r="H342" s="185">
        <v>30</v>
      </c>
      <c r="I342" s="184">
        <v>14.9</v>
      </c>
      <c r="J342" s="220">
        <v>25</v>
      </c>
      <c r="K342" s="185">
        <v>45</v>
      </c>
      <c r="L342" s="268">
        <v>36.26</v>
      </c>
      <c r="M342" s="184">
        <v>25</v>
      </c>
      <c r="N342" s="185">
        <v>65.2</v>
      </c>
      <c r="O342" s="184">
        <v>65.11</v>
      </c>
      <c r="P342" s="162">
        <v>80</v>
      </c>
      <c r="Q342" s="163"/>
    </row>
    <row r="343" spans="1:19" s="77" customFormat="1" ht="42" customHeight="1" x14ac:dyDescent="0.25">
      <c r="A343" s="246" t="s">
        <v>221</v>
      </c>
      <c r="B343" s="155" t="s">
        <v>84</v>
      </c>
      <c r="C343" s="155" t="s">
        <v>234</v>
      </c>
      <c r="D343" s="321"/>
      <c r="E343" s="321"/>
      <c r="F343" s="322"/>
      <c r="G343" s="184">
        <v>120</v>
      </c>
      <c r="H343" s="185">
        <v>120</v>
      </c>
      <c r="I343" s="184">
        <v>108.51</v>
      </c>
      <c r="J343" s="220">
        <v>120</v>
      </c>
      <c r="K343" s="185">
        <v>120</v>
      </c>
      <c r="L343" s="268">
        <v>107.04</v>
      </c>
      <c r="M343" s="184">
        <v>110</v>
      </c>
      <c r="N343" s="185">
        <v>110</v>
      </c>
      <c r="O343" s="184">
        <v>100.24</v>
      </c>
      <c r="P343" s="162">
        <v>110</v>
      </c>
      <c r="Q343" s="167" t="s">
        <v>235</v>
      </c>
    </row>
    <row r="344" spans="1:19" s="77" customFormat="1" ht="21.95" customHeight="1" x14ac:dyDescent="0.25">
      <c r="A344" s="246" t="s">
        <v>221</v>
      </c>
      <c r="B344" s="155" t="s">
        <v>42</v>
      </c>
      <c r="C344" s="155" t="s">
        <v>43</v>
      </c>
      <c r="D344" s="321"/>
      <c r="E344" s="321"/>
      <c r="F344" s="322"/>
      <c r="G344" s="184">
        <v>1.6</v>
      </c>
      <c r="H344" s="185">
        <v>1.7</v>
      </c>
      <c r="I344" s="184">
        <v>1.7</v>
      </c>
      <c r="J344" s="220">
        <v>1.7</v>
      </c>
      <c r="K344" s="185">
        <v>1.7</v>
      </c>
      <c r="L344" s="268">
        <v>1.5</v>
      </c>
      <c r="M344" s="184">
        <v>1.7</v>
      </c>
      <c r="N344" s="185">
        <v>1.7</v>
      </c>
      <c r="O344" s="184">
        <v>0</v>
      </c>
      <c r="P344" s="162">
        <v>1.7</v>
      </c>
      <c r="Q344" s="163" t="s">
        <v>236</v>
      </c>
    </row>
    <row r="345" spans="1:19" s="77" customFormat="1" ht="21.95" customHeight="1" x14ac:dyDescent="0.25">
      <c r="A345" s="246" t="s">
        <v>221</v>
      </c>
      <c r="B345" s="155" t="s">
        <v>237</v>
      </c>
      <c r="C345" s="373" t="s">
        <v>238</v>
      </c>
      <c r="D345" s="321"/>
      <c r="E345" s="321"/>
      <c r="F345" s="322"/>
      <c r="G345" s="184"/>
      <c r="H345" s="185"/>
      <c r="I345" s="184"/>
      <c r="J345" s="220"/>
      <c r="K345" s="185"/>
      <c r="L345" s="268"/>
      <c r="M345" s="184"/>
      <c r="N345" s="185">
        <v>20</v>
      </c>
      <c r="O345" s="184">
        <v>20</v>
      </c>
      <c r="P345" s="162"/>
      <c r="Q345" s="163" t="s">
        <v>323</v>
      </c>
    </row>
    <row r="346" spans="1:19" s="77" customFormat="1" ht="21.95" customHeight="1" x14ac:dyDescent="0.2">
      <c r="A346" s="246" t="s">
        <v>221</v>
      </c>
      <c r="B346" s="155" t="s">
        <v>33</v>
      </c>
      <c r="C346" s="155" t="s">
        <v>239</v>
      </c>
      <c r="D346" s="155"/>
      <c r="E346" s="155"/>
      <c r="F346" s="154"/>
      <c r="G346" s="184">
        <v>100</v>
      </c>
      <c r="H346" s="185">
        <v>100</v>
      </c>
      <c r="I346" s="184">
        <v>0</v>
      </c>
      <c r="J346" s="220">
        <v>100</v>
      </c>
      <c r="K346" s="185">
        <v>0</v>
      </c>
      <c r="L346" s="268">
        <v>0</v>
      </c>
      <c r="M346" s="184">
        <v>100</v>
      </c>
      <c r="N346" s="185">
        <v>100</v>
      </c>
      <c r="O346" s="184">
        <v>0</v>
      </c>
      <c r="P346" s="162">
        <v>50</v>
      </c>
      <c r="Q346" s="401" t="s">
        <v>312</v>
      </c>
    </row>
    <row r="347" spans="1:19" s="77" customFormat="1" ht="30" customHeight="1" x14ac:dyDescent="0.2">
      <c r="A347" s="246" t="s">
        <v>221</v>
      </c>
      <c r="B347" s="155" t="s">
        <v>8</v>
      </c>
      <c r="C347" s="126" t="s">
        <v>9</v>
      </c>
      <c r="D347" s="155"/>
      <c r="E347" s="155"/>
      <c r="F347" s="154"/>
      <c r="G347" s="184">
        <v>170</v>
      </c>
      <c r="H347" s="185">
        <v>170</v>
      </c>
      <c r="I347" s="184">
        <v>157.35</v>
      </c>
      <c r="J347" s="220">
        <v>500</v>
      </c>
      <c r="K347" s="185">
        <v>500</v>
      </c>
      <c r="L347" s="268">
        <v>0</v>
      </c>
      <c r="M347" s="184"/>
      <c r="N347" s="185"/>
      <c r="O347" s="184"/>
      <c r="P347" s="162"/>
      <c r="Q347" s="402" t="s">
        <v>281</v>
      </c>
    </row>
    <row r="348" spans="1:19" s="77" customFormat="1" ht="21.95" customHeight="1" x14ac:dyDescent="0.2">
      <c r="A348" s="246" t="s">
        <v>221</v>
      </c>
      <c r="B348" s="155" t="s">
        <v>240</v>
      </c>
      <c r="C348" s="155" t="s">
        <v>241</v>
      </c>
      <c r="D348" s="155"/>
      <c r="E348" s="155"/>
      <c r="F348" s="154"/>
      <c r="G348" s="426"/>
      <c r="H348" s="441"/>
      <c r="I348" s="426"/>
      <c r="J348" s="449"/>
      <c r="K348" s="399"/>
      <c r="L348" s="400"/>
      <c r="M348" s="303">
        <v>410</v>
      </c>
      <c r="N348" s="304">
        <v>410</v>
      </c>
      <c r="O348" s="303">
        <v>0</v>
      </c>
      <c r="P348" s="235">
        <v>477</v>
      </c>
      <c r="Q348" s="465" t="s">
        <v>313</v>
      </c>
    </row>
    <row r="349" spans="1:19" s="77" customFormat="1" ht="25.5" customHeight="1" x14ac:dyDescent="0.2">
      <c r="A349" s="246" t="s">
        <v>221</v>
      </c>
      <c r="B349" s="155" t="s">
        <v>242</v>
      </c>
      <c r="C349" s="155" t="s">
        <v>243</v>
      </c>
      <c r="D349" s="155"/>
      <c r="E349" s="155"/>
      <c r="F349" s="154"/>
      <c r="G349" s="184"/>
      <c r="H349" s="185"/>
      <c r="I349" s="184"/>
      <c r="J349" s="220"/>
      <c r="K349" s="185"/>
      <c r="L349" s="268"/>
      <c r="M349" s="184"/>
      <c r="N349" s="185"/>
      <c r="O349" s="184"/>
      <c r="P349" s="162"/>
      <c r="Q349" s="163"/>
    </row>
    <row r="350" spans="1:19" s="77" customFormat="1" ht="21.95" customHeight="1" thickBot="1" x14ac:dyDescent="0.3">
      <c r="A350" s="261" t="s">
        <v>221</v>
      </c>
      <c r="B350" s="169"/>
      <c r="C350" s="169" t="s">
        <v>220</v>
      </c>
      <c r="D350" s="262"/>
      <c r="E350" s="262"/>
      <c r="F350" s="263"/>
      <c r="G350" s="173">
        <f t="shared" ref="G350:P350" si="28">SUM(G312:G349)</f>
        <v>6222.6</v>
      </c>
      <c r="H350" s="172">
        <f t="shared" si="28"/>
        <v>6574.5999999999995</v>
      </c>
      <c r="I350" s="173">
        <f t="shared" si="28"/>
        <v>5979.6100000000006</v>
      </c>
      <c r="J350" s="171">
        <f t="shared" si="28"/>
        <v>6669.2</v>
      </c>
      <c r="K350" s="384">
        <f t="shared" si="28"/>
        <v>6726.5</v>
      </c>
      <c r="L350" s="385">
        <f t="shared" si="28"/>
        <v>5864.380000000001</v>
      </c>
      <c r="M350" s="392">
        <f t="shared" si="28"/>
        <v>6780.7</v>
      </c>
      <c r="N350" s="384">
        <f t="shared" si="28"/>
        <v>6910.5999999999995</v>
      </c>
      <c r="O350" s="392">
        <f t="shared" si="28"/>
        <v>5868.35</v>
      </c>
      <c r="P350" s="175">
        <f t="shared" si="28"/>
        <v>7539.7</v>
      </c>
      <c r="Q350" s="176"/>
    </row>
    <row r="351" spans="1:19" s="77" customFormat="1" ht="21.95" customHeight="1" thickBot="1" x14ac:dyDescent="0.3">
      <c r="A351" s="177"/>
      <c r="B351" s="177"/>
      <c r="C351" s="177"/>
      <c r="D351" s="2"/>
      <c r="E351" s="2"/>
      <c r="F351" s="2"/>
      <c r="G351" s="197"/>
      <c r="H351" s="197"/>
      <c r="I351" s="197"/>
      <c r="J351" s="197"/>
      <c r="K351" s="426"/>
      <c r="L351" s="426"/>
      <c r="M351" s="426"/>
      <c r="N351" s="426"/>
      <c r="O351" s="426"/>
      <c r="P351" s="198"/>
      <c r="Q351" s="180"/>
    </row>
    <row r="352" spans="1:19" s="77" customFormat="1" ht="21.95" customHeight="1" x14ac:dyDescent="0.25">
      <c r="A352" s="387"/>
      <c r="B352" s="317"/>
      <c r="C352" s="388" t="s">
        <v>325</v>
      </c>
      <c r="D352" s="297"/>
      <c r="E352" s="297"/>
      <c r="F352" s="297"/>
      <c r="G352" s="200"/>
      <c r="H352" s="200"/>
      <c r="I352" s="238"/>
      <c r="J352" s="199"/>
      <c r="K352" s="455"/>
      <c r="L352" s="404"/>
      <c r="M352" s="477"/>
      <c r="N352" s="455"/>
      <c r="O352" s="458"/>
      <c r="P352" s="203"/>
      <c r="Q352" s="390"/>
    </row>
    <row r="353" spans="1:17" s="77" customFormat="1" ht="21.95" customHeight="1" x14ac:dyDescent="0.2">
      <c r="A353" s="240" t="s">
        <v>324</v>
      </c>
      <c r="B353" s="241" t="s">
        <v>25</v>
      </c>
      <c r="C353" s="241" t="s">
        <v>26</v>
      </c>
      <c r="D353" s="241"/>
      <c r="E353" s="241"/>
      <c r="F353" s="241"/>
      <c r="G353" s="185"/>
      <c r="H353" s="185"/>
      <c r="I353" s="242"/>
      <c r="J353" s="220"/>
      <c r="K353" s="185"/>
      <c r="L353" s="268"/>
      <c r="M353" s="478"/>
      <c r="N353" s="185">
        <v>21.8</v>
      </c>
      <c r="O353" s="242">
        <v>21.6</v>
      </c>
      <c r="P353" s="269"/>
      <c r="Q353" s="243"/>
    </row>
    <row r="354" spans="1:17" s="77" customFormat="1" ht="21.95" customHeight="1" x14ac:dyDescent="0.2">
      <c r="A354" s="240" t="s">
        <v>324</v>
      </c>
      <c r="B354" s="241" t="s">
        <v>15</v>
      </c>
      <c r="C354" s="241" t="s">
        <v>326</v>
      </c>
      <c r="D354" s="241"/>
      <c r="E354" s="241"/>
      <c r="F354" s="241"/>
      <c r="G354" s="185"/>
      <c r="H354" s="185"/>
      <c r="I354" s="242"/>
      <c r="J354" s="220"/>
      <c r="K354" s="185"/>
      <c r="L354" s="268"/>
      <c r="M354" s="478"/>
      <c r="N354" s="185">
        <v>3.7</v>
      </c>
      <c r="O354" s="242">
        <v>3.13</v>
      </c>
      <c r="P354" s="269"/>
      <c r="Q354" s="243"/>
    </row>
    <row r="355" spans="1:17" s="77" customFormat="1" ht="21.95" customHeight="1" x14ac:dyDescent="0.2">
      <c r="A355" s="240" t="s">
        <v>324</v>
      </c>
      <c r="B355" s="241" t="s">
        <v>65</v>
      </c>
      <c r="C355" s="241" t="s">
        <v>66</v>
      </c>
      <c r="D355" s="241"/>
      <c r="E355" s="241"/>
      <c r="F355" s="241"/>
      <c r="G355" s="185"/>
      <c r="H355" s="185"/>
      <c r="I355" s="242"/>
      <c r="J355" s="220"/>
      <c r="K355" s="185"/>
      <c r="L355" s="268"/>
      <c r="M355" s="478"/>
      <c r="N355" s="185"/>
      <c r="O355" s="242">
        <v>4</v>
      </c>
      <c r="P355" s="269"/>
      <c r="Q355" s="243"/>
    </row>
    <row r="356" spans="1:17" s="77" customFormat="1" ht="21.95" customHeight="1" x14ac:dyDescent="0.2">
      <c r="A356" s="240" t="s">
        <v>324</v>
      </c>
      <c r="B356" s="241" t="s">
        <v>125</v>
      </c>
      <c r="C356" s="241" t="s">
        <v>126</v>
      </c>
      <c r="D356" s="241"/>
      <c r="E356" s="241"/>
      <c r="F356" s="241"/>
      <c r="G356" s="185"/>
      <c r="H356" s="185"/>
      <c r="I356" s="242"/>
      <c r="J356" s="220"/>
      <c r="K356" s="185"/>
      <c r="L356" s="268"/>
      <c r="M356" s="478"/>
      <c r="N356" s="185">
        <v>0.6</v>
      </c>
      <c r="O356" s="242">
        <v>0.6</v>
      </c>
      <c r="P356" s="269"/>
      <c r="Q356" s="243"/>
    </row>
    <row r="357" spans="1:17" s="77" customFormat="1" ht="21.95" customHeight="1" x14ac:dyDescent="0.2">
      <c r="A357" s="240" t="s">
        <v>324</v>
      </c>
      <c r="B357" s="241" t="s">
        <v>17</v>
      </c>
      <c r="C357" s="155" t="s">
        <v>18</v>
      </c>
      <c r="D357" s="241"/>
      <c r="E357" s="241"/>
      <c r="F357" s="241"/>
      <c r="G357" s="185"/>
      <c r="H357" s="185"/>
      <c r="I357" s="242"/>
      <c r="J357" s="220"/>
      <c r="K357" s="185"/>
      <c r="L357" s="268"/>
      <c r="M357" s="478"/>
      <c r="N357" s="185">
        <v>58.1</v>
      </c>
      <c r="O357" s="242">
        <v>58.12</v>
      </c>
      <c r="P357" s="269"/>
      <c r="Q357" s="243"/>
    </row>
    <row r="358" spans="1:17" s="77" customFormat="1" ht="21.95" customHeight="1" x14ac:dyDescent="0.2">
      <c r="A358" s="240" t="s">
        <v>324</v>
      </c>
      <c r="B358" s="241" t="s">
        <v>39</v>
      </c>
      <c r="C358" s="241" t="s">
        <v>40</v>
      </c>
      <c r="D358" s="241"/>
      <c r="E358" s="241"/>
      <c r="F358" s="241"/>
      <c r="G358" s="185"/>
      <c r="H358" s="185"/>
      <c r="I358" s="242"/>
      <c r="J358" s="220"/>
      <c r="K358" s="185"/>
      <c r="L358" s="268"/>
      <c r="M358" s="478"/>
      <c r="N358" s="185">
        <v>17.7</v>
      </c>
      <c r="O358" s="242">
        <v>17.57</v>
      </c>
      <c r="P358" s="269"/>
      <c r="Q358" s="243"/>
    </row>
    <row r="359" spans="1:17" s="77" customFormat="1" ht="21.95" customHeight="1" x14ac:dyDescent="0.2">
      <c r="A359" s="240" t="s">
        <v>324</v>
      </c>
      <c r="B359" s="241" t="s">
        <v>76</v>
      </c>
      <c r="C359" s="241" t="s">
        <v>327</v>
      </c>
      <c r="D359" s="241"/>
      <c r="E359" s="241"/>
      <c r="F359" s="241"/>
      <c r="G359" s="185"/>
      <c r="H359" s="185"/>
      <c r="I359" s="242"/>
      <c r="J359" s="220"/>
      <c r="K359" s="185"/>
      <c r="L359" s="268"/>
      <c r="M359" s="478"/>
      <c r="N359" s="185">
        <v>9.5</v>
      </c>
      <c r="O359" s="242">
        <v>9.44</v>
      </c>
      <c r="P359" s="269"/>
      <c r="Q359" s="243"/>
    </row>
    <row r="360" spans="1:17" s="77" customFormat="1" ht="21.95" customHeight="1" x14ac:dyDescent="0.2">
      <c r="A360" s="240" t="s">
        <v>324</v>
      </c>
      <c r="B360" s="241" t="s">
        <v>127</v>
      </c>
      <c r="C360" s="241" t="s">
        <v>328</v>
      </c>
      <c r="D360" s="241"/>
      <c r="E360" s="241"/>
      <c r="F360" s="241"/>
      <c r="G360" s="185"/>
      <c r="H360" s="185"/>
      <c r="I360" s="242"/>
      <c r="J360" s="220"/>
      <c r="K360" s="185"/>
      <c r="L360" s="268"/>
      <c r="M360" s="478"/>
      <c r="N360" s="185">
        <v>133.69999999999999</v>
      </c>
      <c r="O360" s="242">
        <v>133.69999999999999</v>
      </c>
      <c r="P360" s="269"/>
      <c r="Q360" s="243"/>
    </row>
    <row r="361" spans="1:17" s="77" customFormat="1" ht="21.95" customHeight="1" x14ac:dyDescent="0.2">
      <c r="A361" s="240" t="s">
        <v>324</v>
      </c>
      <c r="B361" s="241" t="s">
        <v>30</v>
      </c>
      <c r="C361" s="241" t="s">
        <v>329</v>
      </c>
      <c r="D361" s="241"/>
      <c r="E361" s="241"/>
      <c r="F361" s="241"/>
      <c r="G361" s="185"/>
      <c r="H361" s="185"/>
      <c r="I361" s="242"/>
      <c r="J361" s="220"/>
      <c r="K361" s="185"/>
      <c r="L361" s="268"/>
      <c r="M361" s="478"/>
      <c r="N361" s="185">
        <v>71.5</v>
      </c>
      <c r="O361" s="242">
        <v>71.5</v>
      </c>
      <c r="P361" s="269"/>
      <c r="Q361" s="243"/>
    </row>
    <row r="362" spans="1:17" s="1" customFormat="1" ht="21.95" customHeight="1" x14ac:dyDescent="0.2">
      <c r="A362" s="240" t="s">
        <v>324</v>
      </c>
      <c r="B362" s="241" t="s">
        <v>330</v>
      </c>
      <c r="C362" s="241" t="s">
        <v>331</v>
      </c>
      <c r="D362" s="241"/>
      <c r="E362" s="241"/>
      <c r="F362" s="241"/>
      <c r="G362" s="185"/>
      <c r="H362" s="185"/>
      <c r="I362" s="242"/>
      <c r="J362" s="220"/>
      <c r="K362" s="185"/>
      <c r="L362" s="268"/>
      <c r="M362" s="478"/>
      <c r="N362" s="185">
        <v>100</v>
      </c>
      <c r="O362" s="242">
        <v>100</v>
      </c>
      <c r="P362" s="269"/>
      <c r="Q362" s="243"/>
    </row>
    <row r="363" spans="1:17" s="77" customFormat="1" ht="21.95" customHeight="1" thickBot="1" x14ac:dyDescent="0.3">
      <c r="A363" s="192" t="s">
        <v>324</v>
      </c>
      <c r="B363" s="193"/>
      <c r="C363" s="194" t="s">
        <v>325</v>
      </c>
      <c r="D363" s="406"/>
      <c r="E363" s="406"/>
      <c r="F363" s="406"/>
      <c r="G363" s="481"/>
      <c r="H363" s="481"/>
      <c r="I363" s="410"/>
      <c r="J363" s="479"/>
      <c r="K363" s="410"/>
      <c r="L363" s="480"/>
      <c r="M363" s="410"/>
      <c r="N363" s="453">
        <f>SUM(N353:N362)</f>
        <v>416.6</v>
      </c>
      <c r="O363" s="453">
        <f>SUM(O353:O362)</f>
        <v>419.65999999999997</v>
      </c>
      <c r="P363" s="505"/>
      <c r="Q363" s="454"/>
    </row>
    <row r="364" spans="1:17" s="77" customFormat="1" ht="21.95" customHeight="1" thickBot="1" x14ac:dyDescent="0.3">
      <c r="A364" s="177"/>
      <c r="B364" s="177"/>
      <c r="C364" s="177"/>
      <c r="D364" s="2"/>
      <c r="E364" s="2"/>
      <c r="F364" s="2"/>
      <c r="G364" s="178"/>
      <c r="H364" s="178"/>
      <c r="I364" s="178"/>
      <c r="J364" s="178"/>
      <c r="K364" s="178"/>
      <c r="L364" s="178"/>
      <c r="M364" s="178"/>
      <c r="N364" s="178"/>
      <c r="O364" s="178"/>
      <c r="P364" s="179"/>
      <c r="Q364" s="180"/>
    </row>
    <row r="365" spans="1:17" s="77" customFormat="1" ht="21.95" customHeight="1" x14ac:dyDescent="0.25">
      <c r="A365" s="237"/>
      <c r="B365" s="145"/>
      <c r="C365" s="145" t="s">
        <v>244</v>
      </c>
      <c r="D365" s="146"/>
      <c r="E365" s="146"/>
      <c r="F365" s="147"/>
      <c r="G365" s="190"/>
      <c r="H365" s="189"/>
      <c r="I365" s="190"/>
      <c r="J365" s="188"/>
      <c r="K365" s="189"/>
      <c r="L365" s="190"/>
      <c r="M365" s="474"/>
      <c r="N365" s="189"/>
      <c r="O365" s="190"/>
      <c r="P365" s="152"/>
      <c r="Q365" s="153"/>
    </row>
    <row r="366" spans="1:17" s="77" customFormat="1" ht="21.95" customHeight="1" x14ac:dyDescent="0.2">
      <c r="A366" s="246" t="s">
        <v>245</v>
      </c>
      <c r="B366" s="155" t="s">
        <v>203</v>
      </c>
      <c r="C366" s="155" t="s">
        <v>204</v>
      </c>
      <c r="D366" s="155"/>
      <c r="E366" s="155"/>
      <c r="F366" s="154"/>
      <c r="G366" s="160">
        <v>20</v>
      </c>
      <c r="H366" s="159">
        <v>19.5</v>
      </c>
      <c r="I366" s="160">
        <v>11.15</v>
      </c>
      <c r="J366" s="158">
        <v>20</v>
      </c>
      <c r="K366" s="159">
        <v>20</v>
      </c>
      <c r="L366" s="160">
        <v>8.6300000000000008</v>
      </c>
      <c r="M366" s="329">
        <v>20</v>
      </c>
      <c r="N366" s="159">
        <v>20</v>
      </c>
      <c r="O366" s="160">
        <v>6.71</v>
      </c>
      <c r="P366" s="162">
        <v>10</v>
      </c>
      <c r="Q366" s="163" t="s">
        <v>246</v>
      </c>
    </row>
    <row r="367" spans="1:17" s="77" customFormat="1" ht="21.95" customHeight="1" thickBot="1" x14ac:dyDescent="0.3">
      <c r="A367" s="261" t="s">
        <v>245</v>
      </c>
      <c r="B367" s="169"/>
      <c r="C367" s="169" t="s">
        <v>244</v>
      </c>
      <c r="D367" s="262"/>
      <c r="E367" s="262"/>
      <c r="F367" s="263"/>
      <c r="G367" s="392">
        <f t="shared" ref="G367:P367" si="29">SUM(G366)</f>
        <v>20</v>
      </c>
      <c r="H367" s="384">
        <f t="shared" si="29"/>
        <v>19.5</v>
      </c>
      <c r="I367" s="392">
        <f t="shared" si="29"/>
        <v>11.15</v>
      </c>
      <c r="J367" s="383">
        <f t="shared" ref="J367:O367" si="30">SUM(J366)</f>
        <v>20</v>
      </c>
      <c r="K367" s="384">
        <f t="shared" si="30"/>
        <v>20</v>
      </c>
      <c r="L367" s="392">
        <f t="shared" si="30"/>
        <v>8.6300000000000008</v>
      </c>
      <c r="M367" s="462">
        <f t="shared" si="30"/>
        <v>20</v>
      </c>
      <c r="N367" s="384">
        <f t="shared" si="30"/>
        <v>20</v>
      </c>
      <c r="O367" s="392">
        <f t="shared" si="30"/>
        <v>6.71</v>
      </c>
      <c r="P367" s="175">
        <f t="shared" si="29"/>
        <v>10</v>
      </c>
      <c r="Q367" s="176"/>
    </row>
    <row r="368" spans="1:17" s="77" customFormat="1" ht="21.95" customHeight="1" thickBot="1" x14ac:dyDescent="0.3">
      <c r="A368" s="177"/>
      <c r="B368" s="177"/>
      <c r="C368" s="177"/>
      <c r="D368" s="2"/>
      <c r="E368" s="2"/>
      <c r="F368" s="2"/>
      <c r="G368" s="197"/>
      <c r="H368" s="197"/>
      <c r="I368" s="197"/>
      <c r="J368" s="197"/>
      <c r="K368" s="197"/>
      <c r="L368" s="197"/>
      <c r="M368" s="197"/>
      <c r="N368" s="197"/>
      <c r="O368" s="197"/>
      <c r="P368" s="179"/>
      <c r="Q368" s="180"/>
    </row>
    <row r="369" spans="1:17" s="77" customFormat="1" ht="21.95" customHeight="1" x14ac:dyDescent="0.25">
      <c r="A369" s="237"/>
      <c r="B369" s="145"/>
      <c r="C369" s="145" t="s">
        <v>247</v>
      </c>
      <c r="D369" s="146"/>
      <c r="E369" s="146"/>
      <c r="F369" s="147"/>
      <c r="G369" s="190"/>
      <c r="H369" s="189"/>
      <c r="I369" s="190"/>
      <c r="J369" s="188"/>
      <c r="K369" s="189"/>
      <c r="L369" s="190"/>
      <c r="M369" s="474"/>
      <c r="N369" s="189"/>
      <c r="O369" s="190"/>
      <c r="P369" s="152"/>
      <c r="Q369" s="153"/>
    </row>
    <row r="370" spans="1:17" s="77" customFormat="1" ht="21.95" customHeight="1" x14ac:dyDescent="0.2">
      <c r="A370" s="246" t="s">
        <v>248</v>
      </c>
      <c r="B370" s="155" t="s">
        <v>249</v>
      </c>
      <c r="C370" s="155" t="s">
        <v>311</v>
      </c>
      <c r="D370" s="155"/>
      <c r="E370" s="155"/>
      <c r="F370" s="154"/>
      <c r="G370" s="160">
        <v>18</v>
      </c>
      <c r="H370" s="159">
        <v>18.5</v>
      </c>
      <c r="I370" s="160">
        <v>18.45</v>
      </c>
      <c r="J370" s="158">
        <v>19</v>
      </c>
      <c r="K370" s="159">
        <v>19</v>
      </c>
      <c r="L370" s="160">
        <v>18.07</v>
      </c>
      <c r="M370" s="329">
        <v>19</v>
      </c>
      <c r="N370" s="159">
        <v>19</v>
      </c>
      <c r="O370" s="160">
        <v>17.170000000000002</v>
      </c>
      <c r="P370" s="162">
        <v>19</v>
      </c>
      <c r="Q370" s="163" t="s">
        <v>250</v>
      </c>
    </row>
    <row r="371" spans="1:17" s="77" customFormat="1" ht="57.75" customHeight="1" x14ac:dyDescent="0.2">
      <c r="A371" s="246" t="s">
        <v>248</v>
      </c>
      <c r="B371" s="155" t="s">
        <v>203</v>
      </c>
      <c r="C371" s="155" t="s">
        <v>204</v>
      </c>
      <c r="D371" s="155"/>
      <c r="E371" s="155"/>
      <c r="F371" s="154"/>
      <c r="G371" s="160">
        <v>55</v>
      </c>
      <c r="H371" s="159">
        <v>55</v>
      </c>
      <c r="I371" s="160">
        <v>54.82</v>
      </c>
      <c r="J371" s="158">
        <v>55</v>
      </c>
      <c r="K371" s="159">
        <v>55</v>
      </c>
      <c r="L371" s="160">
        <v>54.82</v>
      </c>
      <c r="M371" s="329">
        <v>55</v>
      </c>
      <c r="N371" s="159">
        <v>60.6</v>
      </c>
      <c r="O371" s="160">
        <v>60.6</v>
      </c>
      <c r="P371" s="162">
        <v>62</v>
      </c>
      <c r="Q371" s="167" t="s">
        <v>351</v>
      </c>
    </row>
    <row r="372" spans="1:17" s="77" customFormat="1" ht="21.95" customHeight="1" thickBot="1" x14ac:dyDescent="0.3">
      <c r="A372" s="261" t="s">
        <v>248</v>
      </c>
      <c r="B372" s="169"/>
      <c r="C372" s="169" t="s">
        <v>251</v>
      </c>
      <c r="D372" s="262"/>
      <c r="E372" s="262"/>
      <c r="F372" s="263"/>
      <c r="G372" s="392">
        <f t="shared" ref="G372:P372" si="31">SUM(G370:G371)</f>
        <v>73</v>
      </c>
      <c r="H372" s="384">
        <f t="shared" si="31"/>
        <v>73.5</v>
      </c>
      <c r="I372" s="392">
        <f t="shared" si="31"/>
        <v>73.27</v>
      </c>
      <c r="J372" s="383">
        <f t="shared" ref="J372:O372" si="32">SUM(J370:J371)</f>
        <v>74</v>
      </c>
      <c r="K372" s="384">
        <f t="shared" si="32"/>
        <v>74</v>
      </c>
      <c r="L372" s="392">
        <f t="shared" si="32"/>
        <v>72.89</v>
      </c>
      <c r="M372" s="462">
        <f t="shared" si="32"/>
        <v>74</v>
      </c>
      <c r="N372" s="384">
        <f t="shared" si="32"/>
        <v>79.599999999999994</v>
      </c>
      <c r="O372" s="392">
        <f t="shared" si="32"/>
        <v>77.77000000000001</v>
      </c>
      <c r="P372" s="175">
        <f t="shared" si="31"/>
        <v>81</v>
      </c>
      <c r="Q372" s="176"/>
    </row>
    <row r="373" spans="1:17" s="77" customFormat="1" ht="25.5" customHeight="1" thickBot="1" x14ac:dyDescent="0.3">
      <c r="A373" s="177"/>
      <c r="B373" s="177"/>
      <c r="C373" s="177"/>
      <c r="D373" s="2"/>
      <c r="E373" s="2"/>
      <c r="F373" s="2"/>
      <c r="G373" s="178"/>
      <c r="H373" s="178"/>
      <c r="I373" s="178"/>
      <c r="J373" s="178"/>
      <c r="K373" s="178"/>
      <c r="L373" s="178"/>
      <c r="M373" s="178"/>
      <c r="N373" s="178"/>
      <c r="O373" s="178"/>
      <c r="P373" s="179"/>
      <c r="Q373" s="180"/>
    </row>
    <row r="374" spans="1:17" s="77" customFormat="1" ht="27.75" customHeight="1" x14ac:dyDescent="0.25">
      <c r="A374" s="237"/>
      <c r="B374" s="145"/>
      <c r="C374" s="145" t="s">
        <v>252</v>
      </c>
      <c r="D374" s="146"/>
      <c r="E374" s="146"/>
      <c r="F374" s="147"/>
      <c r="G374" s="190"/>
      <c r="H374" s="189"/>
      <c r="I374" s="190"/>
      <c r="J374" s="188"/>
      <c r="K374" s="189"/>
      <c r="L374" s="190"/>
      <c r="M374" s="474"/>
      <c r="N374" s="189"/>
      <c r="O374" s="190"/>
      <c r="P374" s="152"/>
      <c r="Q374" s="153"/>
    </row>
    <row r="375" spans="1:17" s="77" customFormat="1" ht="21.75" customHeight="1" x14ac:dyDescent="0.2">
      <c r="A375" s="246" t="s">
        <v>253</v>
      </c>
      <c r="B375" s="155" t="s">
        <v>254</v>
      </c>
      <c r="C375" s="155" t="s">
        <v>255</v>
      </c>
      <c r="D375" s="155"/>
      <c r="E375" s="155"/>
      <c r="F375" s="154"/>
      <c r="G375" s="184">
        <v>173</v>
      </c>
      <c r="H375" s="185">
        <v>173</v>
      </c>
      <c r="I375" s="184">
        <v>173</v>
      </c>
      <c r="J375" s="220">
        <v>173</v>
      </c>
      <c r="K375" s="185">
        <v>173</v>
      </c>
      <c r="L375" s="184">
        <v>173</v>
      </c>
      <c r="M375" s="290">
        <v>173</v>
      </c>
      <c r="N375" s="185">
        <v>173</v>
      </c>
      <c r="O375" s="184">
        <v>173</v>
      </c>
      <c r="P375" s="162"/>
      <c r="Q375" s="163"/>
    </row>
    <row r="376" spans="1:17" s="77" customFormat="1" ht="21.75" customHeight="1" x14ac:dyDescent="0.2">
      <c r="A376" s="246" t="s">
        <v>253</v>
      </c>
      <c r="B376" s="155" t="s">
        <v>256</v>
      </c>
      <c r="C376" s="155" t="s">
        <v>257</v>
      </c>
      <c r="D376" s="155"/>
      <c r="E376" s="155"/>
      <c r="F376" s="154"/>
      <c r="G376" s="184">
        <v>0</v>
      </c>
      <c r="H376" s="185">
        <v>1109.2</v>
      </c>
      <c r="I376" s="184">
        <v>1109.25</v>
      </c>
      <c r="J376" s="220">
        <v>0</v>
      </c>
      <c r="K376" s="185">
        <v>898.3</v>
      </c>
      <c r="L376" s="184">
        <v>898.35</v>
      </c>
      <c r="M376" s="290"/>
      <c r="N376" s="185">
        <v>1184.0999999999999</v>
      </c>
      <c r="O376" s="184">
        <v>1184.18</v>
      </c>
      <c r="P376" s="162"/>
      <c r="Q376" s="163"/>
    </row>
    <row r="377" spans="1:17" s="77" customFormat="1" ht="21.75" customHeight="1" x14ac:dyDescent="0.2">
      <c r="A377" s="246" t="s">
        <v>253</v>
      </c>
      <c r="B377" s="155" t="s">
        <v>258</v>
      </c>
      <c r="C377" s="155" t="s">
        <v>259</v>
      </c>
      <c r="D377" s="155"/>
      <c r="E377" s="155"/>
      <c r="F377" s="154"/>
      <c r="G377" s="184">
        <v>346</v>
      </c>
      <c r="H377" s="185">
        <v>346</v>
      </c>
      <c r="I377" s="184">
        <v>318.89</v>
      </c>
      <c r="J377" s="220">
        <v>346</v>
      </c>
      <c r="K377" s="185">
        <v>346</v>
      </c>
      <c r="L377" s="184">
        <v>317.27</v>
      </c>
      <c r="M377" s="290">
        <v>346</v>
      </c>
      <c r="N377" s="185">
        <v>618.4</v>
      </c>
      <c r="O377" s="184">
        <v>579.6</v>
      </c>
      <c r="P377" s="162"/>
      <c r="Q377" s="163"/>
    </row>
    <row r="378" spans="1:17" s="77" customFormat="1" ht="21.75" customHeight="1" x14ac:dyDescent="0.2">
      <c r="A378" s="265" t="s">
        <v>253</v>
      </c>
      <c r="B378" s="126" t="s">
        <v>260</v>
      </c>
      <c r="C378" s="155" t="s">
        <v>261</v>
      </c>
      <c r="D378" s="126"/>
      <c r="E378" s="126"/>
      <c r="F378" s="293"/>
      <c r="G378" s="276">
        <v>0</v>
      </c>
      <c r="H378" s="275">
        <v>39.9</v>
      </c>
      <c r="I378" s="276">
        <v>39.93</v>
      </c>
      <c r="J378" s="274">
        <v>0</v>
      </c>
      <c r="K378" s="275">
        <v>82.4</v>
      </c>
      <c r="L378" s="276">
        <v>82.38</v>
      </c>
      <c r="M378" s="470"/>
      <c r="N378" s="275">
        <v>61</v>
      </c>
      <c r="O378" s="276">
        <v>61.05</v>
      </c>
      <c r="P378" s="210"/>
      <c r="Q378" s="266" t="s">
        <v>262</v>
      </c>
    </row>
    <row r="379" spans="1:17" s="77" customFormat="1" ht="21.75" customHeight="1" thickBot="1" x14ac:dyDescent="0.3">
      <c r="A379" s="261" t="s">
        <v>253</v>
      </c>
      <c r="B379" s="169"/>
      <c r="C379" s="193" t="s">
        <v>252</v>
      </c>
      <c r="D379" s="262"/>
      <c r="E379" s="262"/>
      <c r="F379" s="263"/>
      <c r="G379" s="173">
        <f t="shared" ref="G379:P379" si="33">SUM(G375:G378)</f>
        <v>519</v>
      </c>
      <c r="H379" s="172">
        <f t="shared" si="33"/>
        <v>1668.1000000000001</v>
      </c>
      <c r="I379" s="173">
        <f t="shared" si="33"/>
        <v>1641.07</v>
      </c>
      <c r="J379" s="171">
        <f t="shared" ref="J379:O379" si="34">SUM(J375:J378)</f>
        <v>519</v>
      </c>
      <c r="K379" s="172">
        <f t="shared" si="34"/>
        <v>1499.7</v>
      </c>
      <c r="L379" s="173">
        <f t="shared" si="34"/>
        <v>1471</v>
      </c>
      <c r="M379" s="291">
        <f t="shared" si="34"/>
        <v>519</v>
      </c>
      <c r="N379" s="172">
        <f t="shared" si="34"/>
        <v>2036.5</v>
      </c>
      <c r="O379" s="173">
        <f t="shared" si="34"/>
        <v>1997.8300000000002</v>
      </c>
      <c r="P379" s="175">
        <f t="shared" si="33"/>
        <v>0</v>
      </c>
      <c r="Q379" s="176"/>
    </row>
    <row r="380" spans="1:17" s="77" customFormat="1" ht="15.75" thickBot="1" x14ac:dyDescent="0.3">
      <c r="A380" s="194"/>
      <c r="B380" s="194"/>
      <c r="C380" s="194"/>
      <c r="D380" s="406"/>
      <c r="E380" s="406"/>
      <c r="F380" s="406"/>
      <c r="G380" s="410"/>
      <c r="H380" s="410"/>
      <c r="I380" s="410"/>
      <c r="J380" s="410"/>
      <c r="K380" s="410"/>
      <c r="L380" s="410"/>
      <c r="M380" s="410"/>
      <c r="N380" s="410"/>
      <c r="O380" s="410"/>
      <c r="P380" s="408"/>
      <c r="Q380" s="409"/>
    </row>
    <row r="381" spans="1:17" s="77" customFormat="1" ht="21.75" customHeight="1" thickBot="1" x14ac:dyDescent="0.3">
      <c r="A381" s="177"/>
      <c r="B381" s="177"/>
      <c r="C381" s="177"/>
      <c r="D381" s="2"/>
      <c r="E381" s="2"/>
      <c r="F381" s="2"/>
      <c r="G381" s="178"/>
      <c r="H381" s="178"/>
      <c r="I381" s="178"/>
      <c r="J381" s="178"/>
      <c r="K381" s="178"/>
      <c r="L381" s="178"/>
      <c r="M381" s="178"/>
      <c r="N381" s="178"/>
      <c r="O381" s="178"/>
      <c r="P381" s="198"/>
      <c r="Q381" s="180"/>
    </row>
    <row r="382" spans="1:17" ht="21.75" customHeight="1" x14ac:dyDescent="0.25">
      <c r="A382" s="482"/>
      <c r="B382" s="483"/>
      <c r="C382" s="490" t="s">
        <v>332</v>
      </c>
      <c r="D382" s="483"/>
      <c r="E382" s="483"/>
      <c r="F382" s="483"/>
      <c r="G382" s="484"/>
      <c r="H382" s="484"/>
      <c r="I382" s="491"/>
      <c r="J382" s="496"/>
      <c r="K382" s="484"/>
      <c r="L382" s="497"/>
      <c r="M382" s="494"/>
      <c r="N382" s="484"/>
      <c r="O382" s="491"/>
      <c r="P382" s="496"/>
      <c r="Q382" s="485"/>
    </row>
    <row r="383" spans="1:17" s="77" customFormat="1" ht="21.75" customHeight="1" x14ac:dyDescent="0.2">
      <c r="A383" s="486" t="s">
        <v>333</v>
      </c>
      <c r="B383" s="487" t="s">
        <v>334</v>
      </c>
      <c r="C383" s="215" t="s">
        <v>335</v>
      </c>
      <c r="D383" s="487"/>
      <c r="E383" s="487"/>
      <c r="F383" s="487"/>
      <c r="G383" s="488"/>
      <c r="H383" s="488"/>
      <c r="I383" s="492"/>
      <c r="J383" s="498"/>
      <c r="K383" s="488"/>
      <c r="L383" s="499"/>
      <c r="M383" s="495"/>
      <c r="N383" s="502">
        <v>3.4</v>
      </c>
      <c r="O383" s="503">
        <v>3.38</v>
      </c>
      <c r="P383" s="498"/>
      <c r="Q383" s="489"/>
    </row>
    <row r="384" spans="1:17" s="77" customFormat="1" ht="21.75" customHeight="1" thickBot="1" x14ac:dyDescent="0.3">
      <c r="A384" s="261"/>
      <c r="B384" s="169"/>
      <c r="C384" s="169" t="s">
        <v>332</v>
      </c>
      <c r="D384" s="262"/>
      <c r="E384" s="262"/>
      <c r="F384" s="262"/>
      <c r="G384" s="481"/>
      <c r="H384" s="481"/>
      <c r="I384" s="493"/>
      <c r="J384" s="500"/>
      <c r="K384" s="481"/>
      <c r="L384" s="501"/>
      <c r="M384" s="504"/>
      <c r="N384" s="384">
        <f>SUM(N383)</f>
        <v>3.4</v>
      </c>
      <c r="O384" s="460">
        <f>SUM(O383)</f>
        <v>3.38</v>
      </c>
      <c r="P384" s="175"/>
      <c r="Q384" s="176"/>
    </row>
    <row r="385" spans="1:17" s="77" customFormat="1" ht="21.75" customHeight="1" thickBot="1" x14ac:dyDescent="0.3">
      <c r="A385" s="376"/>
      <c r="B385" s="376"/>
      <c r="C385" s="376"/>
      <c r="D385" s="375"/>
      <c r="E385" s="375"/>
      <c r="F385" s="375"/>
      <c r="G385" s="407"/>
      <c r="H385" s="407"/>
      <c r="I385" s="407"/>
      <c r="J385" s="407"/>
      <c r="K385" s="407"/>
      <c r="L385" s="407"/>
      <c r="M385" s="407"/>
      <c r="N385" s="407"/>
      <c r="O385" s="407"/>
      <c r="P385" s="378"/>
      <c r="Q385" s="411"/>
    </row>
    <row r="386" spans="1:17" s="77" customFormat="1" ht="21.75" customHeight="1" x14ac:dyDescent="0.25">
      <c r="A386" s="237"/>
      <c r="B386" s="145"/>
      <c r="C386" s="145" t="s">
        <v>263</v>
      </c>
      <c r="D386" s="146"/>
      <c r="E386" s="146"/>
      <c r="F386" s="147"/>
      <c r="G386" s="334"/>
      <c r="H386" s="239"/>
      <c r="I386" s="334"/>
      <c r="J386" s="203"/>
      <c r="K386" s="239"/>
      <c r="L386" s="334"/>
      <c r="M386" s="475"/>
      <c r="N386" s="239"/>
      <c r="O386" s="334"/>
      <c r="P386" s="203"/>
      <c r="Q386" s="153"/>
    </row>
    <row r="387" spans="1:17" s="77" customFormat="1" ht="21.75" customHeight="1" x14ac:dyDescent="0.2">
      <c r="A387" s="240" t="s">
        <v>264</v>
      </c>
      <c r="B387" s="241" t="s">
        <v>265</v>
      </c>
      <c r="C387" s="241" t="s">
        <v>266</v>
      </c>
      <c r="D387" s="241"/>
      <c r="E387" s="241"/>
      <c r="F387" s="267"/>
      <c r="G387" s="184">
        <v>300</v>
      </c>
      <c r="H387" s="185">
        <v>300</v>
      </c>
      <c r="I387" s="184">
        <v>0</v>
      </c>
      <c r="J387" s="220">
        <v>300</v>
      </c>
      <c r="K387" s="185">
        <v>150</v>
      </c>
      <c r="L387" s="184">
        <v>0</v>
      </c>
      <c r="M387" s="290">
        <v>500</v>
      </c>
      <c r="N387" s="185">
        <v>500</v>
      </c>
      <c r="O387" s="184"/>
      <c r="P387" s="269">
        <v>500</v>
      </c>
      <c r="Q387" s="243" t="s">
        <v>267</v>
      </c>
    </row>
    <row r="388" spans="1:17" s="77" customFormat="1" ht="21.75" customHeight="1" x14ac:dyDescent="0.2">
      <c r="A388" s="240" t="s">
        <v>264</v>
      </c>
      <c r="B388" s="241" t="s">
        <v>265</v>
      </c>
      <c r="C388" s="241" t="s">
        <v>266</v>
      </c>
      <c r="D388" s="241" t="s">
        <v>265</v>
      </c>
      <c r="E388" s="241" t="s">
        <v>266</v>
      </c>
      <c r="F388" s="273"/>
      <c r="G388" s="276">
        <v>500</v>
      </c>
      <c r="H388" s="275">
        <v>65</v>
      </c>
      <c r="I388" s="276">
        <v>0</v>
      </c>
      <c r="J388" s="274">
        <v>500</v>
      </c>
      <c r="K388" s="275">
        <v>0</v>
      </c>
      <c r="L388" s="276">
        <v>0</v>
      </c>
      <c r="M388" s="470">
        <v>500</v>
      </c>
      <c r="N388" s="275">
        <v>2</v>
      </c>
      <c r="O388" s="276"/>
      <c r="P388" s="278">
        <v>500</v>
      </c>
      <c r="Q388" s="370" t="s">
        <v>81</v>
      </c>
    </row>
    <row r="389" spans="1:17" s="77" customFormat="1" ht="21.75" customHeight="1" thickBot="1" x14ac:dyDescent="0.3">
      <c r="A389" s="261"/>
      <c r="B389" s="169"/>
      <c r="C389" s="301" t="s">
        <v>263</v>
      </c>
      <c r="D389" s="262"/>
      <c r="E389" s="262"/>
      <c r="F389" s="263"/>
      <c r="G389" s="392">
        <f t="shared" ref="G389:P389" si="35">SUM(G387:G388)</f>
        <v>800</v>
      </c>
      <c r="H389" s="384">
        <f t="shared" si="35"/>
        <v>365</v>
      </c>
      <c r="I389" s="392">
        <f t="shared" si="35"/>
        <v>0</v>
      </c>
      <c r="J389" s="383">
        <f t="shared" si="35"/>
        <v>800</v>
      </c>
      <c r="K389" s="384">
        <f t="shared" si="35"/>
        <v>150</v>
      </c>
      <c r="L389" s="392">
        <f t="shared" si="35"/>
        <v>0</v>
      </c>
      <c r="M389" s="462">
        <f>SUM(M387:M388)</f>
        <v>1000</v>
      </c>
      <c r="N389" s="384">
        <f>SUM(N387:N388)</f>
        <v>502</v>
      </c>
      <c r="O389" s="392"/>
      <c r="P389" s="175">
        <f t="shared" si="35"/>
        <v>1000</v>
      </c>
      <c r="Q389" s="176"/>
    </row>
    <row r="390" spans="1:17" s="77" customFormat="1" ht="15.75" thickBot="1" x14ac:dyDescent="0.3">
      <c r="A390" s="376"/>
      <c r="B390" s="376"/>
      <c r="C390" s="376"/>
      <c r="D390" s="375"/>
      <c r="E390" s="375"/>
      <c r="F390" s="375"/>
      <c r="G390" s="103"/>
      <c r="H390" s="103"/>
      <c r="I390" s="103"/>
      <c r="J390" s="103"/>
      <c r="K390" s="103"/>
      <c r="L390" s="103"/>
      <c r="M390" s="103"/>
      <c r="N390" s="103"/>
      <c r="O390" s="103"/>
      <c r="P390" s="403"/>
      <c r="Q390" s="411"/>
    </row>
    <row r="391" spans="1:17" s="77" customFormat="1" ht="22.5" customHeight="1" thickBot="1" x14ac:dyDescent="0.3">
      <c r="A391" s="412"/>
      <c r="B391" s="413"/>
      <c r="C391" s="414" t="s">
        <v>268</v>
      </c>
      <c r="D391" s="415"/>
      <c r="E391" s="415"/>
      <c r="F391" s="415"/>
      <c r="G391" s="416">
        <f>SUM(G8+G14+G19+G23+G27+G34+G46+G69+G76+G86+G94+G112+G121+G134+G144+G155+G159+G164+G171+G192+G196+G200+G204+G217+G229+G237+G241+G255+G266+G286+G302+G309+G350+G367+G372+G379+G389)</f>
        <v>16674</v>
      </c>
      <c r="H391" s="416">
        <f t="shared" ref="H391:P391" si="36">SUM(H8+H14+H19+H23+H27+H34+H46+H69+H76+H86+H94+H112+H121+H134+H144+H155+H159+H164+H171+H192+H196+H200+H204+H217+H229+H237+H241+H255+H266+H286+H302+H309+H350+H367+H372+H379+H389)</f>
        <v>34993.1</v>
      </c>
      <c r="I391" s="416">
        <f t="shared" si="36"/>
        <v>16461.820000000003</v>
      </c>
      <c r="J391" s="416">
        <f t="shared" si="36"/>
        <v>17732.7</v>
      </c>
      <c r="K391" s="416">
        <f>SUM(K8+K14+K19+K23+K27+K34+K46+K69+K76+K86+K94+K112+K121+K134+K144+K155+K159+K164+K171+K192+K196+K200+K204+K217+K229+K237+K241+K255+K266+K286+K302+K309+K350+K367+K372+K379+K389+K221+K245+K259+K292)</f>
        <v>39099.300000000003</v>
      </c>
      <c r="L391" s="416">
        <f>SUM(L8+L14+L19+L23+L27+L34+L46+L69+L76+L86+L94+L112+L121+L134+L144+L155+L159+L164+L171+L192+L196+L200+L204+L217+L229+L237+L241+L255+L266+L286+L302+L309+L350+L367+L372+L379+L389+L292+L259+L245+L221)</f>
        <v>16733.829999999998</v>
      </c>
      <c r="M391" s="416">
        <f t="shared" si="36"/>
        <v>19735.2</v>
      </c>
      <c r="N391" s="416">
        <f>SUM(N8+N14+N19+N23+N27+N34+N46+N69+N76+N86+N94+N112+N121+N134+N144+N155+N159+N164+N171+N192+N196+N200+N204+N217+N229+N237+N241+N255+N266+N286+N302+N309+N350+N367+N372+N379+N389+N245+N221+N150+N384+N363)</f>
        <v>49401.2</v>
      </c>
      <c r="O391" s="416">
        <f>SUM(O8+O14+O19+O23+O27+O34+O46+O69+O76+O86+O94+O112+O121+O134+O144+O155+O159+O164+O171+O192+O196+O200+O204+O217+O229+O237+O241+O255+O266+O286+O302+O309+O350+O367+O372+O379+O389+O384+O363+O245+O221+O150)</f>
        <v>26486.070000000003</v>
      </c>
      <c r="P391" s="416">
        <f t="shared" si="36"/>
        <v>23070.3</v>
      </c>
      <c r="Q391" s="417"/>
    </row>
    <row r="392" spans="1:17" s="77" customFormat="1" ht="25.5" customHeight="1" x14ac:dyDescent="0.2">
      <c r="G392" s="103"/>
      <c r="H392" s="103"/>
      <c r="I392" s="103"/>
      <c r="J392" s="103"/>
      <c r="K392" s="103"/>
      <c r="L392" s="103"/>
      <c r="M392" s="103"/>
      <c r="N392" s="103"/>
      <c r="O392" s="103"/>
      <c r="P392" s="418"/>
      <c r="Q392" s="180"/>
    </row>
    <row r="393" spans="1:17" s="77" customFormat="1" ht="15.75" x14ac:dyDescent="0.25">
      <c r="C393" s="419"/>
      <c r="G393" s="103"/>
      <c r="H393" s="103"/>
      <c r="I393" s="103"/>
      <c r="J393" s="103"/>
      <c r="K393" s="103"/>
      <c r="L393" s="103"/>
      <c r="M393" s="103"/>
      <c r="N393" s="103"/>
      <c r="O393" s="103"/>
      <c r="P393" s="103"/>
      <c r="Q393" s="180"/>
    </row>
    <row r="394" spans="1:17" s="77" customFormat="1" x14ac:dyDescent="0.2">
      <c r="C394" s="420"/>
      <c r="G394" s="103"/>
      <c r="H394" s="103"/>
      <c r="I394" s="103"/>
      <c r="J394" s="103"/>
      <c r="K394" s="103"/>
      <c r="L394" s="103"/>
      <c r="M394" s="103"/>
      <c r="N394" s="103"/>
      <c r="O394" s="103"/>
      <c r="P394" s="103"/>
      <c r="Q394" s="180"/>
    </row>
    <row r="395" spans="1:17" s="77" customFormat="1" ht="15.75" x14ac:dyDescent="0.25">
      <c r="C395" s="419"/>
      <c r="G395" s="103"/>
      <c r="H395" s="103"/>
      <c r="I395" s="103"/>
      <c r="J395" s="103"/>
      <c r="K395" s="103"/>
      <c r="L395" s="103"/>
      <c r="M395" s="103"/>
      <c r="N395" s="103"/>
      <c r="O395" s="103"/>
      <c r="P395" s="103"/>
      <c r="Q395" s="180"/>
    </row>
    <row r="396" spans="1:17" s="77" customFormat="1" x14ac:dyDescent="0.2">
      <c r="G396" s="103"/>
      <c r="H396" s="103"/>
      <c r="I396" s="103"/>
      <c r="J396" s="103"/>
      <c r="K396" s="103"/>
      <c r="L396" s="103"/>
      <c r="M396" s="103"/>
      <c r="N396" s="103"/>
      <c r="O396" s="103"/>
      <c r="P396" s="103"/>
      <c r="Q396" s="180"/>
    </row>
    <row r="397" spans="1:17" s="77" customFormat="1" x14ac:dyDescent="0.2">
      <c r="G397" s="103"/>
      <c r="H397" s="103"/>
      <c r="I397" s="103"/>
      <c r="J397" s="103"/>
      <c r="K397" s="103"/>
      <c r="L397" s="103"/>
      <c r="M397" s="103"/>
      <c r="N397" s="103"/>
      <c r="O397" s="103"/>
      <c r="P397" s="103"/>
      <c r="Q397" s="180"/>
    </row>
    <row r="398" spans="1:17" s="77" customFormat="1" x14ac:dyDescent="0.2">
      <c r="G398" s="103"/>
      <c r="H398" s="103"/>
      <c r="I398" s="103"/>
      <c r="J398" s="103"/>
      <c r="K398" s="103"/>
      <c r="L398" s="103"/>
      <c r="M398" s="103"/>
      <c r="N398" s="103"/>
      <c r="O398" s="103"/>
      <c r="P398" s="103"/>
      <c r="Q398" s="180"/>
    </row>
  </sheetData>
  <autoFilter ref="B1:B398" xr:uid="{00000000-0001-0000-0200-000000000000}"/>
  <mergeCells count="18">
    <mergeCell ref="Q88:Q94"/>
    <mergeCell ref="Q97:Q99"/>
    <mergeCell ref="G3:G4"/>
    <mergeCell ref="H3:H4"/>
    <mergeCell ref="I3:I4"/>
    <mergeCell ref="R1:AC1"/>
    <mergeCell ref="A3:A4"/>
    <mergeCell ref="B3:B4"/>
    <mergeCell ref="C3:C4"/>
    <mergeCell ref="P3:P4"/>
    <mergeCell ref="Q3:Q4"/>
    <mergeCell ref="J3:J4"/>
    <mergeCell ref="K3:K4"/>
    <mergeCell ref="L3:L4"/>
    <mergeCell ref="M3:M4"/>
    <mergeCell ref="N3:N4"/>
    <mergeCell ref="O3:O4"/>
    <mergeCell ref="A2:J2"/>
  </mergeCells>
  <printOptions horizontalCentered="1"/>
  <pageMargins left="0" right="0" top="0" bottom="0" header="0.51180555555555496" footer="0.51180555555555496"/>
  <pageSetup paperSize="9" scale="48" orientation="landscape" r:id="rId1"/>
  <rowBreaks count="9" manualBreakCount="9">
    <brk id="46" max="16" man="1"/>
    <brk id="76" max="16383" man="1"/>
    <brk id="112" max="16383" man="1"/>
    <brk id="155" max="16" man="1"/>
    <brk id="192" max="16" man="1"/>
    <brk id="229" max="16" man="1"/>
    <brk id="266" max="16" man="1"/>
    <brk id="309" max="16" man="1"/>
    <brk id="351" max="16" man="1"/>
  </rowBreaks>
  <colBreaks count="2" manualBreakCount="2">
    <brk id="18" max="1048575" man="1"/>
    <brk id="36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zoomScaleNormal="100" workbookViewId="0"/>
  </sheetViews>
  <sheetFormatPr defaultColWidth="9" defaultRowHeight="12.75" x14ac:dyDescent="0.2"/>
  <sheetData/>
  <pageMargins left="0.7" right="0.7" top="0.78749999999999998" bottom="0.78749999999999998" header="0.51180555555555496" footer="0.51180555555555496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1</vt:i4>
      </vt:variant>
    </vt:vector>
  </HeadingPairs>
  <TitlesOfParts>
    <vt:vector size="5" baseType="lpstr">
      <vt:lpstr>Výdaje-vývěs</vt:lpstr>
      <vt:lpstr>Příjmy-vývěs</vt:lpstr>
      <vt:lpstr>Rozpočet - výdaje</vt:lpstr>
      <vt:lpstr>List1</vt:lpstr>
      <vt:lpstr>'Rozpočet - výdaje'!Oblast_tisku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dc:description/>
  <cp:lastModifiedBy>Irena Marková</cp:lastModifiedBy>
  <cp:revision>0</cp:revision>
  <cp:lastPrinted>2023-02-16T14:46:43Z</cp:lastPrinted>
  <dcterms:created xsi:type="dcterms:W3CDTF">2000-01-19T12:36:41Z</dcterms:created>
  <dcterms:modified xsi:type="dcterms:W3CDTF">2023-02-16T14:56:46Z</dcterms:modified>
  <dc:language>cs-CZ</dc:language>
</cp:coreProperties>
</file>