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činnost'!$A$1:$S$26</definedName>
  </definedNames>
  <calcPr fullCalcOnLoad="1"/>
</workbook>
</file>

<file path=xl/sharedStrings.xml><?xml version="1.0" encoding="utf-8"?>
<sst xmlns="http://schemas.openxmlformats.org/spreadsheetml/2006/main" count="143" uniqueCount="119">
  <si>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</si>
  <si>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</si>
  <si>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</si>
  <si>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</si>
  <si>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</si>
  <si>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</si>
  <si>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</si>
  <si>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</si>
  <si>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</si>
  <si>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</si>
  <si>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</si>
  <si>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</si>
  <si>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</si>
  <si>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</si>
  <si>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</si>
  <si>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</si>
  <si>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</si>
  <si>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</si>
  <si>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</si>
  <si>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</si>
  <si>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</si>
  <si>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</si>
  <si>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</si>
  <si>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</si>
  <si>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</si>
  <si>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</si>
  <si>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</si>
  <si>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</si>
  <si>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</si>
  <si>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</si>
  <si>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</si>
  <si>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</si>
  <si>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</si>
  <si>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</si>
  <si>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</si>
  <si>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</si>
  <si>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</si>
  <si>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</si>
  <si>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</si>
  <si>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</si>
  <si>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</si>
  <si>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</si>
  <si>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</si>
  <si>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</si>
  <si>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</si>
  <si>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</si>
  <si>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</si>
  <si>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</si>
  <si>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</si>
  <si>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</si>
  <si>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</si>
  <si>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</si>
  <si>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</si>
  <si>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</si>
  <si>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</si>
  <si>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</si>
  <si>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</si>
  <si>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</si>
  <si>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</si>
  <si>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</si>
  <si>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</si>
  <si>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</si>
  <si>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</si>
  <si>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</si>
  <si>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</si>
  <si>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</si>
  <si>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</si>
  <si>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</si>
  <si>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</si>
  <si>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</si>
  <si>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</si>
  <si>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</si>
  <si>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</si>
  <si>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</si>
  <si>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</si>
  <si>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</si>
  <si>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</si>
  <si>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</si>
  <si>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</si>
  <si>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</si>
  <si>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</si>
  <si>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</si>
  <si>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</si>
  <si>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</si>
  <si>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</si>
  <si>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</si>
  <si>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</si>
  <si>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</si>
  <si>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 xml:space="preserve">návrh </t>
  </si>
  <si>
    <t>skutečnost</t>
  </si>
  <si>
    <t>Výnosy</t>
  </si>
  <si>
    <t xml:space="preserve">zúčt.zákonných rezerv </t>
  </si>
  <si>
    <t xml:space="preserve">Celkem  </t>
  </si>
  <si>
    <t xml:space="preserve">Náklady </t>
  </si>
  <si>
    <t>daň z převodu nemov.</t>
  </si>
  <si>
    <t>mzdové a sociální nákl.</t>
  </si>
  <si>
    <t xml:space="preserve">bez tvorby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</si>
  <si>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</si>
  <si>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</si>
  <si>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</si>
  <si>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</si>
  <si>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</si>
  <si>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rezerva tvorba </t>
  </si>
  <si>
    <t xml:space="preserve">běžné </t>
  </si>
  <si>
    <t xml:space="preserve">investiční </t>
  </si>
  <si>
    <t>Převody ze  zaměst.fondu</t>
  </si>
  <si>
    <t>Návrh příjmů  2005</t>
  </si>
  <si>
    <t xml:space="preserve">rozpočet </t>
  </si>
  <si>
    <t>materiál,energie,opravy, pojištění</t>
  </si>
  <si>
    <t xml:space="preserve">  </t>
  </si>
  <si>
    <t xml:space="preserve">jiné ostatní výnosy </t>
  </si>
  <si>
    <t>rozpočet</t>
  </si>
  <si>
    <t>vyúčtování služeb</t>
  </si>
  <si>
    <t>Návrh</t>
  </si>
  <si>
    <t>Úroky</t>
  </si>
  <si>
    <t>neuplatňují se dle nových předpisů</t>
  </si>
  <si>
    <t>28. února 2011</t>
  </si>
  <si>
    <t xml:space="preserve">skutečnost </t>
  </si>
  <si>
    <r>
      <t xml:space="preserve">Rozpočet zdaňované činnosti na rok 2012                        </t>
    </r>
    <r>
      <rPr>
        <b/>
        <sz val="11"/>
        <rFont val="Arial CE"/>
        <family val="2"/>
      </rPr>
      <t>v tis. Kč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</si>
</sst>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42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7" xfId="0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4" fontId="5" fillId="35" borderId="48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0" fontId="5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1" fillId="0" borderId="57" xfId="0" applyFont="1" applyBorder="1" applyAlignment="1">
      <alignment/>
    </xf>
    <xf numFmtId="0" fontId="0" fillId="0" borderId="56" xfId="0" applyBorder="1" applyAlignment="1">
      <alignment/>
    </xf>
    <xf numFmtId="0" fontId="1" fillId="35" borderId="53" xfId="0" applyFont="1" applyFill="1" applyBorder="1" applyAlignment="1">
      <alignment wrapText="1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8" fillId="0" borderId="28" xfId="0" applyFont="1" applyBorder="1" applyAlignment="1">
      <alignment/>
    </xf>
    <xf numFmtId="4" fontId="49" fillId="0" borderId="18" xfId="0" applyNumberFormat="1" applyFont="1" applyBorder="1" applyAlignment="1">
      <alignment/>
    </xf>
    <xf numFmtId="4" fontId="49" fillId="0" borderId="39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0" fontId="49" fillId="0" borderId="28" xfId="0" applyFont="1" applyBorder="1" applyAlignment="1">
      <alignment/>
    </xf>
    <xf numFmtId="4" fontId="50" fillId="35" borderId="32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wrapText="1"/>
    </xf>
    <xf numFmtId="4" fontId="8" fillId="0" borderId="18" xfId="0" applyNumberFormat="1" applyFont="1" applyBorder="1" applyAlignment="1">
      <alignment wrapText="1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5">
      <selection activeCell="C13" sqref="C13"/>
    </sheetView>
  </sheetViews>
  <sheetFormatPr defaultColWidth="9.00390625" defaultRowHeight="12.75"/>
  <sheetData>
    <row r="68" ht="27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106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0" t="s">
        <v>28</v>
      </c>
      <c r="D20" s="33"/>
      <c r="E20" s="33">
        <v>2000000</v>
      </c>
      <c r="F20" s="87">
        <v>2000000</v>
      </c>
      <c r="G20" s="13">
        <v>0</v>
      </c>
      <c r="H20" s="88"/>
    </row>
    <row r="21" spans="1:7" ht="12.75">
      <c r="A21" s="11"/>
      <c r="B21" s="11">
        <v>4139</v>
      </c>
      <c r="C21" s="40" t="s">
        <v>42</v>
      </c>
      <c r="D21" s="33"/>
      <c r="E21" s="33"/>
      <c r="F21" s="87"/>
      <c r="G21" s="13">
        <v>0</v>
      </c>
    </row>
    <row r="22" spans="1:8" ht="12.75">
      <c r="A22" s="11"/>
      <c r="B22" s="11">
        <v>8115</v>
      </c>
      <c r="C22" s="41" t="s">
        <v>82</v>
      </c>
      <c r="D22" s="33"/>
      <c r="E22" s="33"/>
      <c r="F22" s="87"/>
      <c r="G22" s="13">
        <v>0</v>
      </c>
      <c r="H22" s="3"/>
    </row>
    <row r="23" spans="1:7" ht="13.5" thickBot="1">
      <c r="A23" s="35"/>
      <c r="B23" s="36"/>
      <c r="C23" s="37" t="s">
        <v>29</v>
      </c>
      <c r="D23" s="38">
        <f>SUM(D3:D18)</f>
        <v>4453000</v>
      </c>
      <c r="E23" s="38">
        <f>SUM(E3:E20)</f>
        <v>7996900</v>
      </c>
      <c r="F23" s="39">
        <f>SUM(F3:F20)</f>
        <v>9896841.11</v>
      </c>
      <c r="G23" s="38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1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1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103</v>
      </c>
      <c r="K28" t="s">
        <v>104</v>
      </c>
    </row>
    <row r="29" spans="1:11" ht="12.75">
      <c r="A29" s="23"/>
      <c r="B29" s="24"/>
      <c r="C29" s="25"/>
      <c r="D29" s="26">
        <v>0</v>
      </c>
      <c r="E29" s="27">
        <v>4000000</v>
      </c>
      <c r="F29" s="99">
        <v>4000000</v>
      </c>
      <c r="G29" s="26"/>
      <c r="J29">
        <v>11081268</v>
      </c>
      <c r="K29">
        <v>11385687</v>
      </c>
    </row>
    <row r="30" spans="1:11" ht="12.75">
      <c r="A30" s="11"/>
      <c r="B30" s="42"/>
      <c r="C30" s="42"/>
      <c r="D30" s="33"/>
      <c r="E30" s="33">
        <v>225000</v>
      </c>
      <c r="F30" s="87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3" t="s">
        <v>85</v>
      </c>
      <c r="D31" s="44">
        <v>7764000</v>
      </c>
      <c r="E31" s="44">
        <v>10892600</v>
      </c>
      <c r="F31" s="100">
        <v>9592000</v>
      </c>
      <c r="G31" s="106"/>
      <c r="H31" s="117"/>
      <c r="J31">
        <v>-2036680</v>
      </c>
      <c r="K31">
        <v>-68610</v>
      </c>
    </row>
    <row r="32" spans="1:11" ht="12.75">
      <c r="A32" s="11"/>
      <c r="B32" s="11"/>
      <c r="C32" s="45" t="s">
        <v>33</v>
      </c>
      <c r="D32" s="33"/>
      <c r="E32" s="33"/>
      <c r="F32" s="87"/>
      <c r="G32" s="106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5" t="s">
        <v>34</v>
      </c>
      <c r="D33" s="33"/>
      <c r="E33" s="33"/>
      <c r="F33" s="87"/>
      <c r="G33" s="106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3" t="s">
        <v>105</v>
      </c>
      <c r="D34" s="33"/>
      <c r="E34" s="33"/>
      <c r="F34" s="87"/>
      <c r="G34" s="106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3"/>
      <c r="D35" s="33"/>
      <c r="E35" s="33"/>
      <c r="F35" s="87"/>
      <c r="G35" s="106"/>
    </row>
    <row r="36" spans="1:7" ht="13.5" thickBot="1">
      <c r="A36" s="11"/>
      <c r="B36" s="28"/>
      <c r="C36" s="91"/>
      <c r="D36" s="92"/>
      <c r="E36" s="92"/>
      <c r="F36" s="101"/>
      <c r="G36" s="107"/>
    </row>
    <row r="37" spans="1:7" ht="16.5" thickBot="1">
      <c r="A37" s="11"/>
      <c r="B37" s="89"/>
      <c r="C37" s="93" t="s">
        <v>41</v>
      </c>
      <c r="D37" s="97"/>
      <c r="E37" s="97"/>
      <c r="F37" s="102"/>
      <c r="G37" s="108">
        <f>SUM(G23+G28+G32+G33+G34)</f>
        <v>22691555</v>
      </c>
    </row>
    <row r="38" spans="1:7" ht="12.75">
      <c r="A38" s="11"/>
      <c r="B38" s="89"/>
      <c r="C38" s="95" t="s">
        <v>44</v>
      </c>
      <c r="D38" s="96"/>
      <c r="E38" s="96"/>
      <c r="F38" s="103"/>
      <c r="G38" s="109"/>
    </row>
    <row r="39" spans="1:8" ht="13.5" thickBot="1">
      <c r="A39" s="17"/>
      <c r="B39" s="90"/>
      <c r="C39" s="94" t="s">
        <v>45</v>
      </c>
      <c r="D39" s="20"/>
      <c r="E39" s="46"/>
      <c r="F39" s="104"/>
      <c r="G39" s="38">
        <v>-224600</v>
      </c>
      <c r="H39">
        <v>170000</v>
      </c>
    </row>
    <row r="40" spans="1:7" ht="13.5" thickBot="1">
      <c r="A40" s="6"/>
      <c r="B40" s="15"/>
      <c r="C40" s="98" t="s">
        <v>43</v>
      </c>
      <c r="D40" s="47"/>
      <c r="E40" s="47"/>
      <c r="F40" s="105"/>
      <c r="G40" s="1">
        <f>SUM(G37:G39)</f>
        <v>22466955</v>
      </c>
    </row>
    <row r="41" spans="1:7" ht="12.75">
      <c r="A41" s="49"/>
      <c r="B41" s="49"/>
      <c r="C41" s="50"/>
      <c r="D41" s="22"/>
      <c r="E41" s="22"/>
      <c r="F41" s="22"/>
      <c r="G41" s="22"/>
    </row>
    <row r="42" spans="1:7" ht="12.75">
      <c r="A42" s="49"/>
      <c r="B42" s="49"/>
      <c r="C42" s="50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2" t="s">
        <v>0</v>
      </c>
      <c r="B1" s="73" t="s">
        <v>48</v>
      </c>
      <c r="C1" s="74" t="s">
        <v>1</v>
      </c>
      <c r="D1" s="8" t="s">
        <v>2</v>
      </c>
      <c r="E1" s="75" t="s">
        <v>3</v>
      </c>
    </row>
    <row r="2" spans="1:5" ht="12.75">
      <c r="A2" s="54">
        <v>900</v>
      </c>
      <c r="B2" s="55"/>
      <c r="C2" s="55"/>
      <c r="D2" s="71"/>
      <c r="E2" s="66"/>
    </row>
    <row r="3" spans="1:5" ht="12.75">
      <c r="A3" s="52">
        <v>6112</v>
      </c>
      <c r="B3" s="42">
        <v>5023</v>
      </c>
      <c r="C3" s="42" t="s">
        <v>49</v>
      </c>
      <c r="D3" s="62">
        <v>670000</v>
      </c>
      <c r="E3" s="64"/>
    </row>
    <row r="4" spans="1:5" ht="12.75">
      <c r="A4" s="52">
        <v>6112</v>
      </c>
      <c r="B4" s="42">
        <v>5031</v>
      </c>
      <c r="C4" s="42" t="s">
        <v>50</v>
      </c>
      <c r="D4" s="62">
        <v>130000</v>
      </c>
      <c r="E4" s="64"/>
    </row>
    <row r="5" spans="1:5" ht="12.75">
      <c r="A5" s="52">
        <v>6112</v>
      </c>
      <c r="B5" s="42">
        <v>5032</v>
      </c>
      <c r="C5" s="42" t="s">
        <v>51</v>
      </c>
      <c r="D5" s="62">
        <v>105000</v>
      </c>
      <c r="E5" s="64"/>
    </row>
    <row r="6" spans="1:5" ht="12.75">
      <c r="A6" s="52">
        <v>6112</v>
      </c>
      <c r="B6" s="42">
        <v>5137</v>
      </c>
      <c r="C6" s="42" t="s">
        <v>52</v>
      </c>
      <c r="D6" s="62">
        <v>20000</v>
      </c>
      <c r="E6" s="64"/>
    </row>
    <row r="7" spans="1:5" ht="12.75">
      <c r="A7" s="52">
        <v>6112</v>
      </c>
      <c r="B7" s="42">
        <v>5139</v>
      </c>
      <c r="C7" s="42" t="s">
        <v>53</v>
      </c>
      <c r="D7" s="62">
        <v>40000</v>
      </c>
      <c r="E7" s="64"/>
    </row>
    <row r="8" spans="1:5" ht="12.75">
      <c r="A8" s="52">
        <v>6112</v>
      </c>
      <c r="B8" s="42">
        <v>5156</v>
      </c>
      <c r="C8" s="42" t="s">
        <v>54</v>
      </c>
      <c r="D8" s="62">
        <v>15000</v>
      </c>
      <c r="E8" s="64"/>
    </row>
    <row r="9" spans="1:5" ht="12.75">
      <c r="A9" s="52">
        <v>6112</v>
      </c>
      <c r="B9" s="42">
        <v>5162</v>
      </c>
      <c r="C9" s="42" t="s">
        <v>55</v>
      </c>
      <c r="D9" s="62">
        <v>25000</v>
      </c>
      <c r="E9" s="64"/>
    </row>
    <row r="10" spans="1:5" ht="12.75">
      <c r="A10" s="52">
        <v>6112</v>
      </c>
      <c r="B10" s="42">
        <v>5163</v>
      </c>
      <c r="C10" s="42" t="s">
        <v>56</v>
      </c>
      <c r="D10" s="62">
        <v>15000</v>
      </c>
      <c r="E10" s="64"/>
    </row>
    <row r="11" spans="1:5" ht="12.75">
      <c r="A11" s="52">
        <v>6112</v>
      </c>
      <c r="B11" s="42">
        <v>5169</v>
      </c>
      <c r="C11" s="42" t="s">
        <v>57</v>
      </c>
      <c r="D11" s="62">
        <v>10000</v>
      </c>
      <c r="E11" s="64"/>
    </row>
    <row r="12" spans="1:5" ht="12.75">
      <c r="A12" s="52">
        <v>6112</v>
      </c>
      <c r="B12" s="42">
        <v>5171</v>
      </c>
      <c r="C12" s="42" t="s">
        <v>58</v>
      </c>
      <c r="D12" s="62">
        <v>34000</v>
      </c>
      <c r="E12" s="64"/>
    </row>
    <row r="13" spans="1:5" ht="12.75">
      <c r="A13" s="52">
        <v>6112</v>
      </c>
      <c r="B13" s="42">
        <v>5173</v>
      </c>
      <c r="C13" s="42" t="s">
        <v>59</v>
      </c>
      <c r="D13" s="62">
        <v>5000</v>
      </c>
      <c r="E13" s="64"/>
    </row>
    <row r="14" spans="1:5" ht="12.75">
      <c r="A14" s="52">
        <v>6112</v>
      </c>
      <c r="B14" s="42">
        <v>5175</v>
      </c>
      <c r="C14" s="42" t="s">
        <v>60</v>
      </c>
      <c r="D14" s="62">
        <v>2000</v>
      </c>
      <c r="E14" s="64"/>
    </row>
    <row r="15" spans="1:5" ht="12.75">
      <c r="A15" s="52">
        <v>6112</v>
      </c>
      <c r="B15" s="42">
        <v>5194</v>
      </c>
      <c r="C15" s="42" t="s">
        <v>61</v>
      </c>
      <c r="D15" s="62">
        <v>3000</v>
      </c>
      <c r="E15" s="64"/>
    </row>
    <row r="16" spans="1:5" ht="13.5" thickBot="1">
      <c r="A16" s="53">
        <v>6112</v>
      </c>
      <c r="B16" s="48">
        <v>5392</v>
      </c>
      <c r="C16" s="48" t="s">
        <v>62</v>
      </c>
      <c r="D16" s="63">
        <v>1000</v>
      </c>
      <c r="E16" s="65"/>
    </row>
    <row r="17" spans="1:5" ht="13.5" thickBot="1">
      <c r="A17" s="58">
        <v>6112</v>
      </c>
      <c r="B17" s="56"/>
      <c r="C17" s="57" t="s">
        <v>63</v>
      </c>
      <c r="D17" s="110">
        <f>SUM(D3:D16)</f>
        <v>1075000</v>
      </c>
      <c r="E17" s="67"/>
    </row>
    <row r="18" spans="1:5" ht="12.75">
      <c r="A18" s="54">
        <v>900</v>
      </c>
      <c r="B18" s="55"/>
      <c r="C18" s="55"/>
      <c r="D18" s="61"/>
      <c r="E18" s="113"/>
    </row>
    <row r="19" spans="1:5" ht="12.75">
      <c r="A19" s="52">
        <v>6171</v>
      </c>
      <c r="B19" s="42">
        <v>5011</v>
      </c>
      <c r="C19" s="42" t="s">
        <v>64</v>
      </c>
      <c r="D19" s="62">
        <v>1900000</v>
      </c>
      <c r="E19" s="114"/>
    </row>
    <row r="20" spans="1:5" ht="12.75">
      <c r="A20" s="52">
        <v>6171</v>
      </c>
      <c r="B20" s="42">
        <v>5021</v>
      </c>
      <c r="C20" s="42" t="s">
        <v>65</v>
      </c>
      <c r="D20" s="62">
        <v>25000</v>
      </c>
      <c r="E20" s="114"/>
    </row>
    <row r="21" spans="1:5" ht="12.75">
      <c r="A21" s="52">
        <v>6171</v>
      </c>
      <c r="B21" s="42">
        <v>5031</v>
      </c>
      <c r="C21" s="42" t="s">
        <v>81</v>
      </c>
      <c r="D21" s="62">
        <v>465000</v>
      </c>
      <c r="E21" s="114"/>
    </row>
    <row r="22" spans="1:5" ht="12.75">
      <c r="A22" s="52">
        <v>6171</v>
      </c>
      <c r="B22" s="42">
        <v>5032</v>
      </c>
      <c r="C22" s="42" t="s">
        <v>66</v>
      </c>
      <c r="D22" s="62">
        <v>200000</v>
      </c>
      <c r="E22" s="114"/>
    </row>
    <row r="23" spans="1:5" ht="12.75">
      <c r="A23" s="52">
        <v>6171</v>
      </c>
      <c r="B23" s="42">
        <v>5132</v>
      </c>
      <c r="C23" s="42" t="s">
        <v>67</v>
      </c>
      <c r="D23" s="62">
        <v>2000</v>
      </c>
      <c r="E23" s="114"/>
    </row>
    <row r="24" spans="1:5" ht="12.75">
      <c r="A24" s="52">
        <v>6171</v>
      </c>
      <c r="B24" s="42">
        <v>5136</v>
      </c>
      <c r="C24" s="42" t="s">
        <v>68</v>
      </c>
      <c r="D24" s="62">
        <v>20000</v>
      </c>
      <c r="E24" s="114"/>
    </row>
    <row r="25" spans="1:5" ht="12.75">
      <c r="A25" s="52">
        <v>6171</v>
      </c>
      <c r="B25" s="42">
        <v>5137</v>
      </c>
      <c r="C25" s="42" t="s">
        <v>52</v>
      </c>
      <c r="D25" s="62">
        <v>500000</v>
      </c>
      <c r="E25" s="114"/>
    </row>
    <row r="26" spans="1:5" ht="12.75">
      <c r="A26" s="52">
        <v>6171</v>
      </c>
      <c r="B26" s="42">
        <v>5139</v>
      </c>
      <c r="C26" s="42" t="s">
        <v>53</v>
      </c>
      <c r="D26" s="62">
        <v>100000</v>
      </c>
      <c r="E26" s="114"/>
    </row>
    <row r="27" spans="1:5" ht="12.75">
      <c r="A27" s="52">
        <v>6171</v>
      </c>
      <c r="B27" s="42">
        <v>5151</v>
      </c>
      <c r="C27" s="42" t="s">
        <v>69</v>
      </c>
      <c r="D27" s="62">
        <v>15000</v>
      </c>
      <c r="E27" s="114"/>
    </row>
    <row r="28" spans="1:5" ht="12.75">
      <c r="A28" s="52">
        <v>6171</v>
      </c>
      <c r="B28" s="42">
        <v>5153</v>
      </c>
      <c r="C28" s="42" t="s">
        <v>70</v>
      </c>
      <c r="D28" s="62">
        <v>200000</v>
      </c>
      <c r="E28" s="114"/>
    </row>
    <row r="29" spans="1:5" ht="12.75">
      <c r="A29" s="52">
        <v>6171</v>
      </c>
      <c r="B29" s="42">
        <v>5154</v>
      </c>
      <c r="C29" s="42" t="s">
        <v>71</v>
      </c>
      <c r="D29" s="62">
        <v>75000</v>
      </c>
      <c r="E29" s="114"/>
    </row>
    <row r="30" spans="1:5" ht="12.75">
      <c r="A30" s="52">
        <v>6171</v>
      </c>
      <c r="B30" s="42">
        <v>5161</v>
      </c>
      <c r="C30" s="42" t="s">
        <v>72</v>
      </c>
      <c r="D30" s="62">
        <v>15000</v>
      </c>
      <c r="E30" s="114"/>
    </row>
    <row r="31" spans="1:5" ht="12.75">
      <c r="A31" s="52">
        <v>6171</v>
      </c>
      <c r="B31" s="42">
        <v>5162</v>
      </c>
      <c r="C31" s="42" t="s">
        <v>83</v>
      </c>
      <c r="D31" s="62">
        <v>150000</v>
      </c>
      <c r="E31" s="114"/>
    </row>
    <row r="32" spans="1:5" ht="12.75">
      <c r="A32" s="52">
        <v>6171</v>
      </c>
      <c r="B32" s="42">
        <v>5163</v>
      </c>
      <c r="C32" s="42" t="s">
        <v>56</v>
      </c>
      <c r="D32" s="62">
        <v>30000</v>
      </c>
      <c r="E32" s="114"/>
    </row>
    <row r="33" spans="1:5" ht="12.75">
      <c r="A33" s="52">
        <v>6171</v>
      </c>
      <c r="B33" s="42">
        <v>5166</v>
      </c>
      <c r="C33" s="42" t="s">
        <v>73</v>
      </c>
      <c r="D33" s="62">
        <v>130000</v>
      </c>
      <c r="E33" s="114"/>
    </row>
    <row r="34" spans="1:5" ht="12.75">
      <c r="A34" s="52">
        <v>6171</v>
      </c>
      <c r="B34" s="42">
        <v>5167</v>
      </c>
      <c r="C34" s="42" t="s">
        <v>74</v>
      </c>
      <c r="D34" s="62">
        <v>20000</v>
      </c>
      <c r="E34" s="114"/>
    </row>
    <row r="35" spans="1:6" ht="12.75">
      <c r="A35" s="52">
        <v>6171</v>
      </c>
      <c r="B35" s="42">
        <v>5169</v>
      </c>
      <c r="C35" s="42" t="s">
        <v>75</v>
      </c>
      <c r="D35" s="62">
        <v>250000</v>
      </c>
      <c r="E35" s="114"/>
      <c r="F35" s="60"/>
    </row>
    <row r="36" spans="1:5" ht="12.75">
      <c r="A36" s="52">
        <v>6171</v>
      </c>
      <c r="B36" s="48">
        <v>5171</v>
      </c>
      <c r="C36" s="48" t="s">
        <v>58</v>
      </c>
      <c r="D36" s="63">
        <v>50000</v>
      </c>
      <c r="E36" s="115"/>
    </row>
    <row r="37" spans="1:5" ht="12.75">
      <c r="A37" s="52">
        <v>6171</v>
      </c>
      <c r="B37" s="59">
        <v>5172</v>
      </c>
      <c r="C37" s="59" t="s">
        <v>76</v>
      </c>
      <c r="D37" s="111">
        <v>40000</v>
      </c>
      <c r="E37" s="114"/>
    </row>
    <row r="38" spans="1:6" ht="12.75">
      <c r="A38" s="52">
        <v>6171</v>
      </c>
      <c r="B38" s="59">
        <v>5173</v>
      </c>
      <c r="C38" s="59" t="s">
        <v>59</v>
      </c>
      <c r="D38" s="111">
        <v>42000</v>
      </c>
      <c r="E38" s="114"/>
      <c r="F38" s="60"/>
    </row>
    <row r="39" spans="1:5" ht="12.75">
      <c r="A39" s="52">
        <v>6171</v>
      </c>
      <c r="B39" s="59">
        <v>5175</v>
      </c>
      <c r="C39" s="59" t="s">
        <v>60</v>
      </c>
      <c r="D39" s="111">
        <v>7000</v>
      </c>
      <c r="E39" s="114"/>
    </row>
    <row r="40" spans="1:5" ht="12.75">
      <c r="A40" s="52">
        <v>6171</v>
      </c>
      <c r="B40" s="59">
        <v>5194</v>
      </c>
      <c r="C40" s="59" t="s">
        <v>61</v>
      </c>
      <c r="D40" s="111">
        <v>3000</v>
      </c>
      <c r="E40" s="114"/>
    </row>
    <row r="41" spans="1:5" ht="12.75">
      <c r="A41" s="52">
        <v>6171</v>
      </c>
      <c r="B41" s="59">
        <v>5361</v>
      </c>
      <c r="C41" s="59" t="s">
        <v>77</v>
      </c>
      <c r="D41" s="111">
        <v>1000</v>
      </c>
      <c r="E41" s="114"/>
    </row>
    <row r="42" spans="1:6" ht="12.75">
      <c r="A42" s="52">
        <v>6171</v>
      </c>
      <c r="B42" s="59">
        <v>5499</v>
      </c>
      <c r="C42" s="59" t="s">
        <v>78</v>
      </c>
      <c r="D42" s="111">
        <v>40000</v>
      </c>
      <c r="E42" s="114"/>
      <c r="F42" s="60"/>
    </row>
    <row r="43" spans="1:5" ht="12.75">
      <c r="A43" s="52">
        <v>6171</v>
      </c>
      <c r="B43" s="59">
        <v>6121</v>
      </c>
      <c r="C43" s="59" t="s">
        <v>79</v>
      </c>
      <c r="D43" s="111"/>
      <c r="E43" s="114">
        <v>2600000</v>
      </c>
    </row>
    <row r="44" spans="1:5" ht="13.5" thickBot="1">
      <c r="A44" s="53">
        <v>6171</v>
      </c>
      <c r="B44" s="68">
        <v>6129</v>
      </c>
      <c r="C44" s="68" t="s">
        <v>84</v>
      </c>
      <c r="D44" s="112"/>
      <c r="E44" s="115">
        <v>400000</v>
      </c>
    </row>
    <row r="45" spans="1:5" ht="13.5" thickBot="1">
      <c r="A45" s="69">
        <v>900</v>
      </c>
      <c r="B45" s="70"/>
      <c r="C45" s="57" t="s">
        <v>80</v>
      </c>
      <c r="D45" s="34">
        <f>SUM(D18:D44)</f>
        <v>4280000</v>
      </c>
      <c r="E45" s="116">
        <f>SUM(E18:E44)</f>
        <v>3000000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F2">
      <selection activeCell="T16" sqref="T16"/>
    </sheetView>
  </sheetViews>
  <sheetFormatPr defaultColWidth="9.00390625" defaultRowHeight="12.75"/>
  <cols>
    <col min="1" max="1" width="12.375" style="0" customWidth="1"/>
    <col min="2" max="2" width="11.375" style="0" customWidth="1"/>
    <col min="3" max="3" width="11.25390625" style="0" bestFit="1" customWidth="1"/>
    <col min="4" max="4" width="10.375" style="0" customWidth="1"/>
    <col min="5" max="5" width="11.375" style="0" customWidth="1"/>
    <col min="6" max="17" width="10.375" style="0" customWidth="1"/>
    <col min="18" max="18" width="11.375" style="0" customWidth="1"/>
    <col min="19" max="19" width="14.375" style="0" customWidth="1"/>
    <col min="20" max="20" width="9.75390625" style="0" customWidth="1"/>
    <col min="21" max="21" width="9.625" style="0" customWidth="1"/>
    <col min="22" max="22" width="10.375" style="0" bestFit="1" customWidth="1"/>
    <col min="24" max="24" width="20.25390625" style="0" bestFit="1" customWidth="1"/>
  </cols>
  <sheetData>
    <row r="1" ht="43.5" customHeight="1">
      <c r="S1" t="s">
        <v>109</v>
      </c>
    </row>
    <row r="2" spans="1:19" ht="18">
      <c r="A2" s="154" t="s">
        <v>118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4" ht="13.5" thickBot="1"/>
    <row r="5" spans="1:19" ht="15">
      <c r="A5" s="135" t="s">
        <v>86</v>
      </c>
      <c r="B5" s="81">
        <v>2004</v>
      </c>
      <c r="C5" s="84">
        <v>2004</v>
      </c>
      <c r="D5" s="84">
        <v>2005</v>
      </c>
      <c r="E5" s="84">
        <v>2005</v>
      </c>
      <c r="F5" s="84">
        <v>2006</v>
      </c>
      <c r="G5" s="84">
        <v>2006</v>
      </c>
      <c r="H5" s="84">
        <v>2007</v>
      </c>
      <c r="I5" s="84">
        <v>2007</v>
      </c>
      <c r="J5" s="84">
        <v>2008</v>
      </c>
      <c r="K5" s="81">
        <v>2008</v>
      </c>
      <c r="L5" s="84">
        <v>2009</v>
      </c>
      <c r="M5" s="81">
        <v>2009</v>
      </c>
      <c r="N5" s="84">
        <v>2010</v>
      </c>
      <c r="O5" s="81">
        <v>2010</v>
      </c>
      <c r="P5" s="81">
        <v>2011</v>
      </c>
      <c r="Q5" s="81">
        <v>2011</v>
      </c>
      <c r="R5" s="144" t="s">
        <v>113</v>
      </c>
      <c r="S5" s="118" t="s">
        <v>87</v>
      </c>
    </row>
    <row r="6" spans="1:19" ht="13.5" thickBot="1">
      <c r="A6" s="136"/>
      <c r="B6" s="82" t="s">
        <v>88</v>
      </c>
      <c r="C6" s="85" t="s">
        <v>117</v>
      </c>
      <c r="D6" s="85" t="s">
        <v>107</v>
      </c>
      <c r="E6" s="85" t="s">
        <v>89</v>
      </c>
      <c r="F6" s="85" t="s">
        <v>111</v>
      </c>
      <c r="G6" s="85" t="s">
        <v>89</v>
      </c>
      <c r="H6" s="85" t="s">
        <v>111</v>
      </c>
      <c r="I6" s="85" t="s">
        <v>89</v>
      </c>
      <c r="J6" s="85" t="s">
        <v>111</v>
      </c>
      <c r="K6" s="82" t="s">
        <v>89</v>
      </c>
      <c r="L6" s="85" t="s">
        <v>111</v>
      </c>
      <c r="M6" s="82" t="s">
        <v>89</v>
      </c>
      <c r="N6" s="85" t="s">
        <v>111</v>
      </c>
      <c r="O6" s="82" t="s">
        <v>89</v>
      </c>
      <c r="P6" s="82" t="s">
        <v>111</v>
      </c>
      <c r="Q6" s="82" t="s">
        <v>89</v>
      </c>
      <c r="R6" s="145">
        <v>2012</v>
      </c>
      <c r="S6" s="83"/>
    </row>
    <row r="7" spans="1:19" ht="30" customHeight="1">
      <c r="A7" s="137" t="s">
        <v>90</v>
      </c>
      <c r="B7" s="55"/>
      <c r="C7" s="55"/>
      <c r="D7" s="55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146"/>
      <c r="S7" s="77"/>
    </row>
    <row r="8" spans="1:19" ht="30" customHeight="1">
      <c r="A8" s="138" t="s">
        <v>98</v>
      </c>
      <c r="B8" s="123">
        <v>6300</v>
      </c>
      <c r="C8" s="123">
        <v>6482.26</v>
      </c>
      <c r="D8" s="123">
        <v>6450</v>
      </c>
      <c r="E8" s="124">
        <v>6755.83</v>
      </c>
      <c r="F8" s="124">
        <v>6500</v>
      </c>
      <c r="G8" s="124">
        <v>6907.09</v>
      </c>
      <c r="H8" s="124">
        <v>7000</v>
      </c>
      <c r="I8" s="124">
        <v>5765</v>
      </c>
      <c r="J8" s="124">
        <v>7000</v>
      </c>
      <c r="K8" s="124">
        <v>6610.03</v>
      </c>
      <c r="L8" s="124">
        <v>7000</v>
      </c>
      <c r="M8" s="124">
        <v>7120.89</v>
      </c>
      <c r="N8" s="124">
        <v>7200</v>
      </c>
      <c r="O8" s="124">
        <v>7535.45</v>
      </c>
      <c r="P8" s="124">
        <v>7500</v>
      </c>
      <c r="Q8" s="124">
        <v>7581.08</v>
      </c>
      <c r="R8" s="147">
        <v>7600</v>
      </c>
      <c r="S8" s="76"/>
    </row>
    <row r="9" spans="1:19" ht="30" customHeight="1">
      <c r="A9" s="138" t="s">
        <v>99</v>
      </c>
      <c r="B9" s="123">
        <v>2540</v>
      </c>
      <c r="C9" s="123">
        <v>2438.72</v>
      </c>
      <c r="D9" s="123">
        <v>2461.47</v>
      </c>
      <c r="E9" s="124">
        <v>5434.04</v>
      </c>
      <c r="F9" s="124">
        <v>3500</v>
      </c>
      <c r="G9" s="124">
        <v>4427.65</v>
      </c>
      <c r="H9" s="124">
        <v>1000</v>
      </c>
      <c r="I9" s="124">
        <v>385.7</v>
      </c>
      <c r="J9" s="124">
        <v>4000</v>
      </c>
      <c r="K9" s="124">
        <v>423.81</v>
      </c>
      <c r="L9" s="124">
        <v>1000</v>
      </c>
      <c r="M9" s="124">
        <v>573</v>
      </c>
      <c r="N9" s="124">
        <v>500</v>
      </c>
      <c r="O9" s="124">
        <v>0.1</v>
      </c>
      <c r="P9" s="124">
        <v>500</v>
      </c>
      <c r="Q9" s="124">
        <v>0</v>
      </c>
      <c r="R9" s="147">
        <v>5000</v>
      </c>
      <c r="S9" s="76"/>
    </row>
    <row r="10" spans="1:19" ht="30" customHeight="1">
      <c r="A10" s="139" t="s">
        <v>91</v>
      </c>
      <c r="B10" s="123">
        <v>3605</v>
      </c>
      <c r="C10" s="123">
        <v>3605.36</v>
      </c>
      <c r="D10" s="123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47">
        <v>0</v>
      </c>
      <c r="S10" s="76"/>
    </row>
    <row r="11" spans="1:19" ht="30" customHeight="1">
      <c r="A11" s="139" t="s">
        <v>114</v>
      </c>
      <c r="B11" s="125">
        <v>0</v>
      </c>
      <c r="C11" s="123">
        <v>322.08</v>
      </c>
      <c r="D11" s="123">
        <v>300</v>
      </c>
      <c r="E11" s="124">
        <v>186.42</v>
      </c>
      <c r="F11" s="124">
        <v>200</v>
      </c>
      <c r="G11" s="124">
        <v>204.04</v>
      </c>
      <c r="H11" s="124">
        <v>210</v>
      </c>
      <c r="I11" s="124">
        <v>189.38</v>
      </c>
      <c r="J11" s="124">
        <v>200</v>
      </c>
      <c r="K11" s="124">
        <v>183.77</v>
      </c>
      <c r="L11" s="124">
        <v>200</v>
      </c>
      <c r="M11" s="124">
        <v>91.72</v>
      </c>
      <c r="N11" s="124">
        <v>100</v>
      </c>
      <c r="O11" s="124">
        <v>63.01</v>
      </c>
      <c r="P11" s="124">
        <v>70</v>
      </c>
      <c r="Q11" s="124">
        <v>50.82</v>
      </c>
      <c r="R11" s="147">
        <v>55</v>
      </c>
      <c r="S11" s="76"/>
    </row>
    <row r="12" spans="1:19" ht="30" customHeight="1" thickBot="1">
      <c r="A12" s="140" t="s">
        <v>110</v>
      </c>
      <c r="B12" s="126">
        <v>250</v>
      </c>
      <c r="C12" s="127">
        <v>-841.89</v>
      </c>
      <c r="D12" s="127">
        <v>250</v>
      </c>
      <c r="E12" s="128">
        <v>958.99</v>
      </c>
      <c r="F12" s="128">
        <v>900</v>
      </c>
      <c r="G12" s="128">
        <v>76.17</v>
      </c>
      <c r="H12" s="128">
        <v>200</v>
      </c>
      <c r="I12" s="128">
        <v>1300.41</v>
      </c>
      <c r="J12" s="128">
        <v>1000</v>
      </c>
      <c r="K12" s="128">
        <v>1029.29</v>
      </c>
      <c r="L12" s="128">
        <v>1100</v>
      </c>
      <c r="M12" s="128">
        <v>1549.46</v>
      </c>
      <c r="N12" s="128">
        <v>1500</v>
      </c>
      <c r="O12" s="128">
        <v>1985.36</v>
      </c>
      <c r="P12" s="128">
        <v>1850</v>
      </c>
      <c r="Q12" s="128">
        <v>1754.68</v>
      </c>
      <c r="R12" s="148">
        <v>1800</v>
      </c>
      <c r="S12" s="122" t="s">
        <v>112</v>
      </c>
    </row>
    <row r="13" spans="1:19" ht="39.75" customHeight="1" thickBot="1">
      <c r="A13" s="141" t="s">
        <v>92</v>
      </c>
      <c r="B13" s="129">
        <v>12771.5</v>
      </c>
      <c r="C13" s="129">
        <v>12006.53</v>
      </c>
      <c r="D13" s="129">
        <v>9461.47</v>
      </c>
      <c r="E13" s="130">
        <f aca="true" t="shared" si="0" ref="E13:J13">SUM(E8:E12)</f>
        <v>13335.279999999999</v>
      </c>
      <c r="F13" s="130">
        <f t="shared" si="0"/>
        <v>11100</v>
      </c>
      <c r="G13" s="130">
        <f t="shared" si="0"/>
        <v>11614.95</v>
      </c>
      <c r="H13" s="130">
        <f t="shared" si="0"/>
        <v>8410</v>
      </c>
      <c r="I13" s="130">
        <f t="shared" si="0"/>
        <v>7640.49</v>
      </c>
      <c r="J13" s="130">
        <f t="shared" si="0"/>
        <v>12200</v>
      </c>
      <c r="K13" s="130">
        <f>SUM(K8:K12)</f>
        <v>8246.900000000001</v>
      </c>
      <c r="L13" s="130">
        <f>SUM(L8:L12)</f>
        <v>9300</v>
      </c>
      <c r="M13" s="130">
        <f>SUM(M8:M12)</f>
        <v>9335.07</v>
      </c>
      <c r="N13" s="130">
        <v>9300</v>
      </c>
      <c r="O13" s="130">
        <f>SUM(O8:O12)</f>
        <v>9583.92</v>
      </c>
      <c r="P13" s="130">
        <f>SUM(P8:P12)</f>
        <v>9920</v>
      </c>
      <c r="Q13" s="130">
        <f>SUM(Q8:Q12)</f>
        <v>9386.58</v>
      </c>
      <c r="R13" s="149">
        <f>SUM(R8:R12)</f>
        <v>14455</v>
      </c>
      <c r="S13" s="80"/>
    </row>
    <row r="14" spans="1:19" ht="30" customHeight="1">
      <c r="A14" s="137" t="s">
        <v>93</v>
      </c>
      <c r="B14" s="131"/>
      <c r="C14" s="131"/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50"/>
      <c r="S14" s="79"/>
    </row>
    <row r="15" spans="1:19" ht="30" customHeight="1">
      <c r="A15" s="138" t="s">
        <v>98</v>
      </c>
      <c r="B15" s="123">
        <v>1250</v>
      </c>
      <c r="C15" s="123">
        <v>2705.31</v>
      </c>
      <c r="D15" s="123">
        <v>2800</v>
      </c>
      <c r="E15" s="124">
        <v>3109.84</v>
      </c>
      <c r="F15" s="124">
        <v>3000</v>
      </c>
      <c r="G15" s="124">
        <v>3137.87</v>
      </c>
      <c r="H15" s="124">
        <v>2500</v>
      </c>
      <c r="I15" s="124">
        <v>2765.88</v>
      </c>
      <c r="J15" s="124">
        <v>2800</v>
      </c>
      <c r="K15" s="124">
        <v>2749.08</v>
      </c>
      <c r="L15" s="124">
        <v>2800</v>
      </c>
      <c r="M15" s="124">
        <v>3182.13</v>
      </c>
      <c r="N15" s="124">
        <v>3000</v>
      </c>
      <c r="O15" s="124">
        <v>4321.44</v>
      </c>
      <c r="P15" s="124">
        <v>3500</v>
      </c>
      <c r="Q15" s="124">
        <v>4059.76</v>
      </c>
      <c r="R15" s="147">
        <v>3500</v>
      </c>
      <c r="S15" s="120" t="s">
        <v>108</v>
      </c>
    </row>
    <row r="16" spans="1:19" ht="30" customHeight="1">
      <c r="A16" s="138" t="s">
        <v>99</v>
      </c>
      <c r="B16" s="125">
        <v>100</v>
      </c>
      <c r="C16" s="125">
        <v>118.02</v>
      </c>
      <c r="D16" s="123">
        <v>100</v>
      </c>
      <c r="E16" s="124">
        <v>46.69</v>
      </c>
      <c r="F16" s="124">
        <v>50</v>
      </c>
      <c r="G16" s="124">
        <v>215.96</v>
      </c>
      <c r="H16" s="124">
        <v>50</v>
      </c>
      <c r="I16" s="124">
        <v>81.7</v>
      </c>
      <c r="J16" s="124">
        <v>100</v>
      </c>
      <c r="K16" s="124">
        <v>65.84</v>
      </c>
      <c r="L16" s="124">
        <v>100</v>
      </c>
      <c r="M16" s="124">
        <v>24</v>
      </c>
      <c r="N16" s="124">
        <v>0</v>
      </c>
      <c r="O16" s="124">
        <v>0</v>
      </c>
      <c r="P16" s="124">
        <v>0</v>
      </c>
      <c r="Q16" s="124">
        <v>0</v>
      </c>
      <c r="R16" s="147">
        <v>0</v>
      </c>
      <c r="S16" s="119" t="s">
        <v>94</v>
      </c>
    </row>
    <row r="17" spans="1:19" ht="30" customHeight="1">
      <c r="A17" s="138" t="s">
        <v>100</v>
      </c>
      <c r="B17" s="123">
        <v>1270</v>
      </c>
      <c r="C17" s="123">
        <v>1483.5</v>
      </c>
      <c r="D17" s="123">
        <v>1500</v>
      </c>
      <c r="E17" s="124">
        <v>1487.41</v>
      </c>
      <c r="F17" s="124">
        <v>1500</v>
      </c>
      <c r="G17" s="124">
        <v>1554.11</v>
      </c>
      <c r="H17" s="124">
        <v>1650</v>
      </c>
      <c r="I17" s="124">
        <v>1576.4</v>
      </c>
      <c r="J17" s="124">
        <v>1600</v>
      </c>
      <c r="K17" s="124">
        <v>1476.09</v>
      </c>
      <c r="L17" s="124">
        <v>1500</v>
      </c>
      <c r="M17" s="124">
        <v>1454.18</v>
      </c>
      <c r="N17" s="124">
        <v>1500</v>
      </c>
      <c r="O17" s="124">
        <v>1487.12</v>
      </c>
      <c r="P17" s="124">
        <v>1500</v>
      </c>
      <c r="Q17" s="124">
        <v>1475.04</v>
      </c>
      <c r="R17" s="147">
        <v>1500</v>
      </c>
      <c r="S17" s="121" t="s">
        <v>95</v>
      </c>
    </row>
    <row r="18" spans="1:19" ht="33.75" customHeight="1">
      <c r="A18" s="138" t="s">
        <v>101</v>
      </c>
      <c r="B18" s="123">
        <v>1800</v>
      </c>
      <c r="C18" s="123">
        <v>2216.9</v>
      </c>
      <c r="D18" s="123">
        <v>2200</v>
      </c>
      <c r="E18" s="124">
        <v>5401.61</v>
      </c>
      <c r="F18" s="124">
        <v>2900</v>
      </c>
      <c r="G18" s="124">
        <v>2955.5</v>
      </c>
      <c r="H18" s="124">
        <v>2960</v>
      </c>
      <c r="I18" s="124">
        <v>2827.66</v>
      </c>
      <c r="J18" s="124">
        <v>2900</v>
      </c>
      <c r="K18" s="124">
        <v>3081.68</v>
      </c>
      <c r="L18" s="124">
        <v>3100</v>
      </c>
      <c r="M18" s="124">
        <v>3228.2</v>
      </c>
      <c r="N18" s="124">
        <v>3300</v>
      </c>
      <c r="O18" s="152" t="s">
        <v>115</v>
      </c>
      <c r="P18" s="153">
        <v>0</v>
      </c>
      <c r="Q18" s="153">
        <v>0</v>
      </c>
      <c r="R18" s="147">
        <v>0</v>
      </c>
      <c r="S18" s="76"/>
    </row>
    <row r="19" spans="1:19" ht="30" customHeight="1" thickBot="1">
      <c r="A19" s="142" t="s">
        <v>102</v>
      </c>
      <c r="B19" s="127">
        <v>3605</v>
      </c>
      <c r="C19" s="127">
        <v>0</v>
      </c>
      <c r="D19" s="127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48">
        <v>0</v>
      </c>
      <c r="S19" s="78" t="s">
        <v>96</v>
      </c>
    </row>
    <row r="20" spans="1:19" ht="39.75" customHeight="1" thickBot="1">
      <c r="A20" s="141" t="s">
        <v>4</v>
      </c>
      <c r="B20" s="129">
        <v>8025</v>
      </c>
      <c r="C20" s="129">
        <v>6523.73</v>
      </c>
      <c r="D20" s="129">
        <v>6600</v>
      </c>
      <c r="E20" s="130">
        <f aca="true" t="shared" si="1" ref="E20:J20">SUM(E15:E19)</f>
        <v>10045.55</v>
      </c>
      <c r="F20" s="130">
        <f t="shared" si="1"/>
        <v>7450</v>
      </c>
      <c r="G20" s="130">
        <f t="shared" si="1"/>
        <v>7863.44</v>
      </c>
      <c r="H20" s="130">
        <f t="shared" si="1"/>
        <v>7160</v>
      </c>
      <c r="I20" s="130">
        <f t="shared" si="1"/>
        <v>7251.639999999999</v>
      </c>
      <c r="J20" s="130">
        <f t="shared" si="1"/>
        <v>7400</v>
      </c>
      <c r="K20" s="130">
        <f>SUM(K15:K19)</f>
        <v>7372.6900000000005</v>
      </c>
      <c r="L20" s="130">
        <f>SUM(L15:L19)</f>
        <v>7500</v>
      </c>
      <c r="M20" s="130">
        <f>SUM(M15:M19)</f>
        <v>7888.51</v>
      </c>
      <c r="N20" s="130">
        <v>7800</v>
      </c>
      <c r="O20" s="130">
        <f>SUM(O15:O19)</f>
        <v>5808.5599999999995</v>
      </c>
      <c r="P20" s="130">
        <f>SUM(P15:P19)</f>
        <v>5000</v>
      </c>
      <c r="Q20" s="130">
        <f>SUM(Q15:Q19)</f>
        <v>5534.8</v>
      </c>
      <c r="R20" s="149">
        <f>SUM(R15:R19)</f>
        <v>5000</v>
      </c>
      <c r="S20" s="80"/>
    </row>
    <row r="21" spans="1:19" ht="39.75" customHeight="1" thickBot="1">
      <c r="A21" s="143" t="s">
        <v>97</v>
      </c>
      <c r="B21" s="133">
        <v>4746.5</v>
      </c>
      <c r="C21" s="133">
        <v>5482.8</v>
      </c>
      <c r="D21" s="133">
        <v>2861.47</v>
      </c>
      <c r="E21" s="134">
        <v>3289.73</v>
      </c>
      <c r="F21" s="134">
        <v>3650</v>
      </c>
      <c r="G21" s="134">
        <v>3751.51</v>
      </c>
      <c r="H21" s="134">
        <v>1250</v>
      </c>
      <c r="I21" s="134">
        <v>388.85</v>
      </c>
      <c r="J21" s="134">
        <v>4800</v>
      </c>
      <c r="K21" s="134">
        <v>874.21</v>
      </c>
      <c r="L21" s="134">
        <v>1800</v>
      </c>
      <c r="M21" s="134">
        <v>1446.56</v>
      </c>
      <c r="N21" s="134">
        <v>1500</v>
      </c>
      <c r="O21" s="134">
        <f>SUM(O13,-O20)</f>
        <v>3775.3600000000006</v>
      </c>
      <c r="P21" s="134">
        <v>4920</v>
      </c>
      <c r="Q21" s="134">
        <v>3851.78</v>
      </c>
      <c r="R21" s="151">
        <f>SUM(R13-R20)</f>
        <v>9455</v>
      </c>
      <c r="S21" s="86"/>
    </row>
    <row r="26" ht="12.75">
      <c r="A26" t="s">
        <v>116</v>
      </c>
    </row>
  </sheetData>
  <sheetProtection/>
  <mergeCells count="1">
    <mergeCell ref="A2:S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7" r:id="rId1"/>
  <headerFooter alignWithMargins="0">
    <oddHeader>&amp;C&amp;"Arial CE,tučné"&amp;20Městská část Praha-Troja&amp;R&amp;D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Marková</cp:lastModifiedBy>
  <cp:lastPrinted>2012-02-27T15:26:07Z</cp:lastPrinted>
  <dcterms:created xsi:type="dcterms:W3CDTF">2004-03-05T13:48:05Z</dcterms:created>
  <dcterms:modified xsi:type="dcterms:W3CDTF">2012-02-27T15:26:19Z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  <property fmtid="{D5CDD505-2E9C-101B-9397-08002B2CF9AE}" pid="6" name="_ReviewingToolsShownOnce">
    <vt:lpwstr/>
  </property>
</Properties>
</file>