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činnost'!$A$1:$Q$26</definedName>
  </definedNames>
  <calcPr fullCalcOnLoad="1"/>
</workbook>
</file>

<file path=xl/sharedStrings.xml><?xml version="1.0" encoding="utf-8"?>
<sst xmlns="http://schemas.openxmlformats.org/spreadsheetml/2006/main" count="140" uniqueCount="118">
  <si>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</si>
  <si>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</si>
  <si>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</si>
  <si>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</si>
  <si>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</si>
  <si>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</si>
  <si>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</si>
  <si>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</si>
  <si>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</si>
  <si>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</si>
  <si>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</si>
  <si>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</si>
  <si>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</si>
  <si>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</si>
  <si>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</si>
  <si>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</si>
  <si>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</si>
  <si>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</si>
  <si>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</si>
  <si>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</si>
  <si>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</si>
  <si>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</si>
  <si>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</si>
  <si>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</si>
  <si>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</si>
  <si>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</si>
  <si>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</si>
  <si>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</si>
  <si>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</si>
  <si>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</si>
  <si>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</si>
  <si>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</si>
  <si>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</si>
  <si>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</si>
  <si>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</si>
  <si>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</si>
  <si>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</si>
  <si>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</si>
  <si>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</si>
  <si>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</si>
  <si>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</si>
  <si>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</si>
  <si>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</si>
  <si>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</si>
  <si>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</si>
  <si>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</si>
  <si>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</si>
  <si>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</si>
  <si>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</si>
  <si>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</si>
  <si>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</si>
  <si>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</si>
  <si>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</si>
  <si>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</si>
  <si>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</si>
  <si>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</si>
  <si>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</si>
  <si>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</si>
  <si>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</si>
  <si>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</si>
  <si>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</si>
  <si>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</si>
  <si>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</si>
  <si>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</si>
  <si>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</si>
  <si>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</si>
  <si>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</si>
  <si>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</si>
  <si>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</si>
  <si>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</si>
  <si>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</si>
  <si>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</si>
  <si>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</si>
  <si>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</si>
  <si>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</si>
  <si>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</si>
  <si>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</si>
  <si>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</si>
  <si>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</si>
  <si>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</si>
  <si>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</si>
  <si>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</si>
  <si>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</si>
  <si>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</si>
  <si>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</si>
  <si>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</si>
  <si>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</si>
  <si>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</si>
  <si>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</si>
  <si>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</si>
  <si>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 xml:space="preserve">skuečnost </t>
  </si>
  <si>
    <t>Výnosy</t>
  </si>
  <si>
    <t xml:space="preserve">zúčt.zákonných rezerv 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</si>
  <si>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</si>
  <si>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</si>
  <si>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</si>
  <si>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</si>
  <si>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</si>
  <si>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</si>
  <si>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</si>
  <si>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</si>
  <si>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</si>
  <si>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</si>
  <si>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</si>
  <si>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</si>
  <si>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</si>
  <si>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</si>
  <si>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</si>
  <si>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</si>
  <si>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</si>
  <si>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 xml:space="preserve">  </t>
  </si>
  <si>
    <t xml:space="preserve">jiné ostatní výnosy </t>
  </si>
  <si>
    <t>rozpočet</t>
  </si>
  <si>
    <t>vyúčtování služeb</t>
  </si>
  <si>
    <t>Návrh</t>
  </si>
  <si>
    <r>
      <t xml:space="preserve">Rozpočet podnikatelské činnosti na rok 2010                        </t>
    </r>
    <r>
      <rPr>
        <b/>
        <sz val="11"/>
        <rFont val="Arial CE"/>
        <family val="2"/>
      </rPr>
      <t>v tis. Kč</t>
    </r>
  </si>
  <si>
    <t>25. února 2010</t>
  </si>
  <si>
    <t>Úroky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</si>
</sst>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4" fontId="5" fillId="35" borderId="48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4" fontId="8" fillId="0" borderId="55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4" fontId="5" fillId="0" borderId="57" xfId="0" applyNumberFormat="1" applyFont="1" applyBorder="1" applyAlignment="1">
      <alignment/>
    </xf>
    <xf numFmtId="0" fontId="8" fillId="0" borderId="54" xfId="0" applyFont="1" applyBorder="1" applyAlignment="1">
      <alignment/>
    </xf>
    <xf numFmtId="4" fontId="5" fillId="35" borderId="53" xfId="0" applyNumberFormat="1" applyFont="1" applyFill="1" applyBorder="1" applyAlignment="1">
      <alignment/>
    </xf>
    <xf numFmtId="0" fontId="5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1" fillId="0" borderId="63" xfId="0" applyFont="1" applyBorder="1" applyAlignment="1">
      <alignment/>
    </xf>
    <xf numFmtId="0" fontId="0" fillId="0" borderId="62" xfId="0" applyBorder="1" applyAlignment="1">
      <alignment/>
    </xf>
    <xf numFmtId="0" fontId="1" fillId="35" borderId="59" xfId="0" applyFont="1" applyFill="1" applyBorder="1" applyAlignment="1">
      <alignment wrapText="1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8" fillId="0" borderId="28" xfId="0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39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0" fontId="49" fillId="0" borderId="28" xfId="0" applyFont="1" applyBorder="1" applyAlignment="1">
      <alignment/>
    </xf>
    <xf numFmtId="4" fontId="50" fillId="35" borderId="3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107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7">
        <v>2000000</v>
      </c>
      <c r="G20" s="13">
        <v>0</v>
      </c>
      <c r="H20" s="88"/>
    </row>
    <row r="21" spans="1:7" ht="12.75">
      <c r="A21" s="11"/>
      <c r="B21" s="11">
        <v>4139</v>
      </c>
      <c r="C21" s="40" t="s">
        <v>42</v>
      </c>
      <c r="D21" s="33"/>
      <c r="E21" s="33"/>
      <c r="F21" s="87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7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104</v>
      </c>
      <c r="K28" t="s">
        <v>105</v>
      </c>
    </row>
    <row r="29" spans="1:11" ht="12.75">
      <c r="A29" s="23"/>
      <c r="B29" s="24"/>
      <c r="C29" s="25"/>
      <c r="D29" s="26">
        <v>0</v>
      </c>
      <c r="E29" s="27">
        <v>4000000</v>
      </c>
      <c r="F29" s="99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7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100">
        <v>9592000</v>
      </c>
      <c r="G31" s="106"/>
      <c r="H31" s="117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7"/>
      <c r="G32" s="106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7"/>
      <c r="G33" s="106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106</v>
      </c>
      <c r="D34" s="33"/>
      <c r="E34" s="33"/>
      <c r="F34" s="87"/>
      <c r="G34" s="106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7"/>
      <c r="G35" s="106"/>
    </row>
    <row r="36" spans="1:7" ht="13.5" thickBot="1">
      <c r="A36" s="11"/>
      <c r="B36" s="28"/>
      <c r="C36" s="91"/>
      <c r="D36" s="92"/>
      <c r="E36" s="92"/>
      <c r="F36" s="101"/>
      <c r="G36" s="107"/>
    </row>
    <row r="37" spans="1:7" ht="16.5" thickBot="1">
      <c r="A37" s="11"/>
      <c r="B37" s="89"/>
      <c r="C37" s="93" t="s">
        <v>41</v>
      </c>
      <c r="D37" s="97"/>
      <c r="E37" s="97"/>
      <c r="F37" s="102"/>
      <c r="G37" s="108">
        <f>SUM(G23+G28+G32+G33+G34)</f>
        <v>22691555</v>
      </c>
    </row>
    <row r="38" spans="1:7" ht="12.75">
      <c r="A38" s="11"/>
      <c r="B38" s="89"/>
      <c r="C38" s="95" t="s">
        <v>44</v>
      </c>
      <c r="D38" s="96"/>
      <c r="E38" s="96"/>
      <c r="F38" s="103"/>
      <c r="G38" s="109"/>
    </row>
    <row r="39" spans="1:8" ht="13.5" thickBot="1">
      <c r="A39" s="17"/>
      <c r="B39" s="90"/>
      <c r="C39" s="94" t="s">
        <v>45</v>
      </c>
      <c r="D39" s="20"/>
      <c r="E39" s="46"/>
      <c r="F39" s="104"/>
      <c r="G39" s="38">
        <v>-224600</v>
      </c>
      <c r="H39">
        <v>170000</v>
      </c>
    </row>
    <row r="40" spans="1:7" ht="13.5" thickBot="1">
      <c r="A40" s="6"/>
      <c r="B40" s="15"/>
      <c r="C40" s="98" t="s">
        <v>43</v>
      </c>
      <c r="D40" s="47"/>
      <c r="E40" s="47"/>
      <c r="F40" s="105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10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13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4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4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4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4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4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4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4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4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4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4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4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4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4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4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4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4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4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5"/>
    </row>
    <row r="37" spans="1:5" ht="12.75">
      <c r="A37" s="52">
        <v>6171</v>
      </c>
      <c r="B37" s="59">
        <v>5172</v>
      </c>
      <c r="C37" s="59" t="s">
        <v>76</v>
      </c>
      <c r="D37" s="111">
        <v>40000</v>
      </c>
      <c r="E37" s="114"/>
    </row>
    <row r="38" spans="1:6" ht="12.75">
      <c r="A38" s="52">
        <v>6171</v>
      </c>
      <c r="B38" s="59">
        <v>5173</v>
      </c>
      <c r="C38" s="59" t="s">
        <v>59</v>
      </c>
      <c r="D38" s="111">
        <v>42000</v>
      </c>
      <c r="E38" s="114"/>
      <c r="F38" s="60"/>
    </row>
    <row r="39" spans="1:5" ht="12.75">
      <c r="A39" s="52">
        <v>6171</v>
      </c>
      <c r="B39" s="59">
        <v>5175</v>
      </c>
      <c r="C39" s="59" t="s">
        <v>60</v>
      </c>
      <c r="D39" s="111">
        <v>7000</v>
      </c>
      <c r="E39" s="114"/>
    </row>
    <row r="40" spans="1:5" ht="12.75">
      <c r="A40" s="52">
        <v>6171</v>
      </c>
      <c r="B40" s="59">
        <v>5194</v>
      </c>
      <c r="C40" s="59" t="s">
        <v>61</v>
      </c>
      <c r="D40" s="111">
        <v>3000</v>
      </c>
      <c r="E40" s="114"/>
    </row>
    <row r="41" spans="1:5" ht="12.75">
      <c r="A41" s="52">
        <v>6171</v>
      </c>
      <c r="B41" s="59">
        <v>5361</v>
      </c>
      <c r="C41" s="59" t="s">
        <v>77</v>
      </c>
      <c r="D41" s="111">
        <v>1000</v>
      </c>
      <c r="E41" s="114"/>
    </row>
    <row r="42" spans="1:6" ht="12.75">
      <c r="A42" s="52">
        <v>6171</v>
      </c>
      <c r="B42" s="59">
        <v>5499</v>
      </c>
      <c r="C42" s="59" t="s">
        <v>78</v>
      </c>
      <c r="D42" s="111">
        <v>40000</v>
      </c>
      <c r="E42" s="114"/>
      <c r="F42" s="60"/>
    </row>
    <row r="43" spans="1:5" ht="12.75">
      <c r="A43" s="52">
        <v>6171</v>
      </c>
      <c r="B43" s="59">
        <v>6121</v>
      </c>
      <c r="C43" s="59" t="s">
        <v>79</v>
      </c>
      <c r="D43" s="111"/>
      <c r="E43" s="114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12"/>
      <c r="E44" s="115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6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P5" sqref="P5:P21"/>
    </sheetView>
  </sheetViews>
  <sheetFormatPr defaultColWidth="9.00390625" defaultRowHeight="12.75"/>
  <cols>
    <col min="1" max="1" width="13.625" style="0" customWidth="1"/>
    <col min="2" max="2" width="10.875" style="0" customWidth="1"/>
    <col min="3" max="3" width="12.25390625" style="0" customWidth="1"/>
    <col min="4" max="4" width="11.375" style="0" customWidth="1"/>
    <col min="5" max="5" width="10.375" style="0" bestFit="1" customWidth="1"/>
    <col min="6" max="6" width="9.25390625" style="0" customWidth="1"/>
    <col min="7" max="16" width="10.375" style="0" customWidth="1"/>
    <col min="17" max="17" width="14.375" style="0" customWidth="1"/>
    <col min="18" max="18" width="9.75390625" style="0" customWidth="1"/>
    <col min="19" max="19" width="9.625" style="0" customWidth="1"/>
    <col min="20" max="20" width="10.375" style="0" bestFit="1" customWidth="1"/>
    <col min="22" max="22" width="20.25390625" style="0" bestFit="1" customWidth="1"/>
  </cols>
  <sheetData>
    <row r="1" ht="43.5" customHeight="1">
      <c r="Q1" t="s">
        <v>110</v>
      </c>
    </row>
    <row r="2" ht="18">
      <c r="A2" s="119" t="s">
        <v>115</v>
      </c>
    </row>
    <row r="4" ht="13.5" thickBot="1"/>
    <row r="5" spans="1:17" ht="15">
      <c r="A5" s="145" t="s">
        <v>86</v>
      </c>
      <c r="B5" s="136">
        <v>2003</v>
      </c>
      <c r="C5" s="84">
        <v>2003</v>
      </c>
      <c r="D5" s="81">
        <v>2004</v>
      </c>
      <c r="E5" s="84">
        <v>2004</v>
      </c>
      <c r="F5" s="84">
        <v>2005</v>
      </c>
      <c r="G5" s="84">
        <v>2005</v>
      </c>
      <c r="H5" s="84">
        <v>2006</v>
      </c>
      <c r="I5" s="84">
        <v>2006</v>
      </c>
      <c r="J5" s="84">
        <v>2007</v>
      </c>
      <c r="K5" s="84">
        <v>2007</v>
      </c>
      <c r="L5" s="84">
        <v>2008</v>
      </c>
      <c r="M5" s="81">
        <v>2008</v>
      </c>
      <c r="N5" s="84">
        <v>2009</v>
      </c>
      <c r="O5" s="81">
        <v>2009</v>
      </c>
      <c r="P5" s="154" t="s">
        <v>114</v>
      </c>
      <c r="Q5" s="118" t="s">
        <v>87</v>
      </c>
    </row>
    <row r="6" spans="1:17" ht="13.5" thickBot="1">
      <c r="A6" s="146"/>
      <c r="B6" s="137" t="s">
        <v>88</v>
      </c>
      <c r="C6" s="85" t="s">
        <v>89</v>
      </c>
      <c r="D6" s="82" t="s">
        <v>88</v>
      </c>
      <c r="E6" s="85" t="s">
        <v>90</v>
      </c>
      <c r="F6" s="85" t="s">
        <v>108</v>
      </c>
      <c r="G6" s="85" t="s">
        <v>89</v>
      </c>
      <c r="H6" s="85" t="s">
        <v>112</v>
      </c>
      <c r="I6" s="85" t="s">
        <v>89</v>
      </c>
      <c r="J6" s="85" t="s">
        <v>112</v>
      </c>
      <c r="K6" s="85" t="s">
        <v>89</v>
      </c>
      <c r="L6" s="85" t="s">
        <v>112</v>
      </c>
      <c r="M6" s="82" t="s">
        <v>89</v>
      </c>
      <c r="N6" s="85" t="s">
        <v>112</v>
      </c>
      <c r="O6" s="82" t="s">
        <v>89</v>
      </c>
      <c r="P6" s="155">
        <v>2010</v>
      </c>
      <c r="Q6" s="83"/>
    </row>
    <row r="7" spans="1:17" ht="30" customHeight="1">
      <c r="A7" s="147" t="s">
        <v>91</v>
      </c>
      <c r="B7" s="138"/>
      <c r="C7" s="55"/>
      <c r="D7" s="55"/>
      <c r="E7" s="55"/>
      <c r="F7" s="55"/>
      <c r="G7" s="71"/>
      <c r="H7" s="71"/>
      <c r="I7" s="71"/>
      <c r="J7" s="71"/>
      <c r="K7" s="71"/>
      <c r="L7" s="71"/>
      <c r="M7" s="71"/>
      <c r="N7" s="71"/>
      <c r="O7" s="71"/>
      <c r="P7" s="156"/>
      <c r="Q7" s="77"/>
    </row>
    <row r="8" spans="1:17" ht="30" customHeight="1">
      <c r="A8" s="148" t="s">
        <v>99</v>
      </c>
      <c r="B8" s="139">
        <v>6600</v>
      </c>
      <c r="C8" s="124">
        <v>6363.48</v>
      </c>
      <c r="D8" s="124">
        <v>6300</v>
      </c>
      <c r="E8" s="124">
        <v>6482.26</v>
      </c>
      <c r="F8" s="124">
        <v>6450</v>
      </c>
      <c r="G8" s="125">
        <v>6755.83</v>
      </c>
      <c r="H8" s="125">
        <v>6500</v>
      </c>
      <c r="I8" s="125">
        <v>6907.09</v>
      </c>
      <c r="J8" s="125">
        <v>7000</v>
      </c>
      <c r="K8" s="125">
        <v>5765</v>
      </c>
      <c r="L8" s="125">
        <v>7000</v>
      </c>
      <c r="M8" s="125">
        <v>6610.03</v>
      </c>
      <c r="N8" s="125">
        <v>7000</v>
      </c>
      <c r="O8" s="125">
        <v>7120.89</v>
      </c>
      <c r="P8" s="157">
        <v>7200</v>
      </c>
      <c r="Q8" s="76"/>
    </row>
    <row r="9" spans="1:17" ht="30" customHeight="1">
      <c r="A9" s="148" t="s">
        <v>100</v>
      </c>
      <c r="B9" s="139">
        <v>3350</v>
      </c>
      <c r="C9" s="124">
        <v>2222.58</v>
      </c>
      <c r="D9" s="124">
        <v>2540</v>
      </c>
      <c r="E9" s="124">
        <v>2438.72</v>
      </c>
      <c r="F9" s="124">
        <v>2461.47</v>
      </c>
      <c r="G9" s="125">
        <v>5434.04</v>
      </c>
      <c r="H9" s="125">
        <v>3500</v>
      </c>
      <c r="I9" s="125">
        <v>4427.65</v>
      </c>
      <c r="J9" s="125">
        <v>1000</v>
      </c>
      <c r="K9" s="125">
        <v>385.7</v>
      </c>
      <c r="L9" s="125">
        <v>4000</v>
      </c>
      <c r="M9" s="125">
        <v>423.81</v>
      </c>
      <c r="N9" s="125">
        <v>1000</v>
      </c>
      <c r="O9" s="125">
        <v>573</v>
      </c>
      <c r="P9" s="157">
        <v>500</v>
      </c>
      <c r="Q9" s="76"/>
    </row>
    <row r="10" spans="1:17" ht="30" customHeight="1">
      <c r="A10" s="149" t="s">
        <v>92</v>
      </c>
      <c r="B10" s="139">
        <v>4500</v>
      </c>
      <c r="C10" s="124">
        <v>5163.38</v>
      </c>
      <c r="D10" s="124">
        <v>3605</v>
      </c>
      <c r="E10" s="124">
        <v>3605.36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57">
        <v>0</v>
      </c>
      <c r="Q10" s="76"/>
    </row>
    <row r="11" spans="1:17" ht="30" customHeight="1">
      <c r="A11" s="149" t="s">
        <v>117</v>
      </c>
      <c r="B11" s="140">
        <v>0</v>
      </c>
      <c r="C11" s="126">
        <v>456.1</v>
      </c>
      <c r="D11" s="126">
        <v>0</v>
      </c>
      <c r="E11" s="124">
        <v>322.08</v>
      </c>
      <c r="F11" s="124">
        <v>300</v>
      </c>
      <c r="G11" s="125">
        <v>186.42</v>
      </c>
      <c r="H11" s="125">
        <v>200</v>
      </c>
      <c r="I11" s="125">
        <v>204.04</v>
      </c>
      <c r="J11" s="125">
        <v>210</v>
      </c>
      <c r="K11" s="125">
        <v>189.38</v>
      </c>
      <c r="L11" s="125">
        <v>200</v>
      </c>
      <c r="M11" s="125">
        <v>183.77</v>
      </c>
      <c r="N11" s="125">
        <v>200</v>
      </c>
      <c r="O11" s="125">
        <v>91.72</v>
      </c>
      <c r="P11" s="157">
        <v>100</v>
      </c>
      <c r="Q11" s="76"/>
    </row>
    <row r="12" spans="1:17" ht="30" customHeight="1" thickBot="1">
      <c r="A12" s="150" t="s">
        <v>111</v>
      </c>
      <c r="B12" s="141">
        <v>20</v>
      </c>
      <c r="C12" s="127">
        <v>567.7</v>
      </c>
      <c r="D12" s="127">
        <v>250</v>
      </c>
      <c r="E12" s="128">
        <v>-841.89</v>
      </c>
      <c r="F12" s="128">
        <v>250</v>
      </c>
      <c r="G12" s="129">
        <v>958.99</v>
      </c>
      <c r="H12" s="129">
        <v>900</v>
      </c>
      <c r="I12" s="129">
        <v>76.17</v>
      </c>
      <c r="J12" s="129">
        <v>200</v>
      </c>
      <c r="K12" s="129">
        <v>1300.41</v>
      </c>
      <c r="L12" s="129">
        <v>1000</v>
      </c>
      <c r="M12" s="129">
        <v>1029.29</v>
      </c>
      <c r="N12" s="129">
        <v>1100</v>
      </c>
      <c r="O12" s="129">
        <v>1549.46</v>
      </c>
      <c r="P12" s="158">
        <v>1500</v>
      </c>
      <c r="Q12" s="123" t="s">
        <v>113</v>
      </c>
    </row>
    <row r="13" spans="1:17" ht="39.75" customHeight="1" thickBot="1">
      <c r="A13" s="151" t="s">
        <v>93</v>
      </c>
      <c r="B13" s="142">
        <v>15200</v>
      </c>
      <c r="C13" s="130">
        <v>14777.81</v>
      </c>
      <c r="D13" s="130">
        <v>12771.5</v>
      </c>
      <c r="E13" s="130">
        <v>12006.53</v>
      </c>
      <c r="F13" s="130">
        <v>9461.47</v>
      </c>
      <c r="G13" s="131">
        <f aca="true" t="shared" si="0" ref="G13:L13">SUM(G8:G12)</f>
        <v>13335.279999999999</v>
      </c>
      <c r="H13" s="131">
        <f t="shared" si="0"/>
        <v>11100</v>
      </c>
      <c r="I13" s="131">
        <f t="shared" si="0"/>
        <v>11614.95</v>
      </c>
      <c r="J13" s="131">
        <f t="shared" si="0"/>
        <v>8410</v>
      </c>
      <c r="K13" s="131">
        <f t="shared" si="0"/>
        <v>7640.49</v>
      </c>
      <c r="L13" s="131">
        <f t="shared" si="0"/>
        <v>12200</v>
      </c>
      <c r="M13" s="131">
        <f>SUM(M8:M12)</f>
        <v>8246.900000000001</v>
      </c>
      <c r="N13" s="131">
        <f>SUM(N8:N12)</f>
        <v>9300</v>
      </c>
      <c r="O13" s="131">
        <f>SUM(O8:O12)</f>
        <v>9335.07</v>
      </c>
      <c r="P13" s="159">
        <f>SUM(P8:P12)</f>
        <v>9300</v>
      </c>
      <c r="Q13" s="80"/>
    </row>
    <row r="14" spans="1:17" ht="30" customHeight="1">
      <c r="A14" s="147" t="s">
        <v>94</v>
      </c>
      <c r="B14" s="143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60"/>
      <c r="Q14" s="79"/>
    </row>
    <row r="15" spans="1:17" ht="30" customHeight="1">
      <c r="A15" s="148" t="s">
        <v>99</v>
      </c>
      <c r="B15" s="139">
        <v>5850</v>
      </c>
      <c r="C15" s="124">
        <v>1233.34</v>
      </c>
      <c r="D15" s="124">
        <v>1250</v>
      </c>
      <c r="E15" s="124">
        <v>2705.31</v>
      </c>
      <c r="F15" s="124">
        <v>2800</v>
      </c>
      <c r="G15" s="125">
        <v>3109.84</v>
      </c>
      <c r="H15" s="125">
        <v>3000</v>
      </c>
      <c r="I15" s="125">
        <v>3137.87</v>
      </c>
      <c r="J15" s="125">
        <v>2500</v>
      </c>
      <c r="K15" s="125">
        <v>2765.88</v>
      </c>
      <c r="L15" s="125">
        <v>2800</v>
      </c>
      <c r="M15" s="125">
        <v>2749.08</v>
      </c>
      <c r="N15" s="125">
        <v>2800</v>
      </c>
      <c r="O15" s="125">
        <v>3182.13</v>
      </c>
      <c r="P15" s="157">
        <v>3000</v>
      </c>
      <c r="Q15" s="121" t="s">
        <v>109</v>
      </c>
    </row>
    <row r="16" spans="1:17" ht="30" customHeight="1">
      <c r="A16" s="148" t="s">
        <v>100</v>
      </c>
      <c r="B16" s="140">
        <v>120</v>
      </c>
      <c r="C16" s="126">
        <v>0</v>
      </c>
      <c r="D16" s="126">
        <v>100</v>
      </c>
      <c r="E16" s="126">
        <v>118.02</v>
      </c>
      <c r="F16" s="124">
        <v>100</v>
      </c>
      <c r="G16" s="125">
        <v>46.69</v>
      </c>
      <c r="H16" s="125">
        <v>50</v>
      </c>
      <c r="I16" s="125">
        <v>215.96</v>
      </c>
      <c r="J16" s="125">
        <v>50</v>
      </c>
      <c r="K16" s="125">
        <v>81.7</v>
      </c>
      <c r="L16" s="125">
        <v>100</v>
      </c>
      <c r="M16" s="125">
        <v>65.84</v>
      </c>
      <c r="N16" s="125">
        <v>100</v>
      </c>
      <c r="O16" s="125">
        <v>24</v>
      </c>
      <c r="P16" s="157">
        <v>0</v>
      </c>
      <c r="Q16" s="120" t="s">
        <v>95</v>
      </c>
    </row>
    <row r="17" spans="1:17" ht="30" customHeight="1">
      <c r="A17" s="148" t="s">
        <v>101</v>
      </c>
      <c r="B17" s="139">
        <v>1100</v>
      </c>
      <c r="C17" s="124">
        <v>1360.38</v>
      </c>
      <c r="D17" s="124">
        <v>1270</v>
      </c>
      <c r="E17" s="124">
        <v>1483.5</v>
      </c>
      <c r="F17" s="124">
        <v>1500</v>
      </c>
      <c r="G17" s="125">
        <v>1487.41</v>
      </c>
      <c r="H17" s="125">
        <v>1500</v>
      </c>
      <c r="I17" s="125">
        <v>1554.11</v>
      </c>
      <c r="J17" s="125">
        <v>1650</v>
      </c>
      <c r="K17" s="125">
        <v>1576.4</v>
      </c>
      <c r="L17" s="125">
        <v>1600</v>
      </c>
      <c r="M17" s="125">
        <v>1476.09</v>
      </c>
      <c r="N17" s="125">
        <v>1500</v>
      </c>
      <c r="O17" s="125">
        <v>1454.18</v>
      </c>
      <c r="P17" s="157">
        <v>1500</v>
      </c>
      <c r="Q17" s="122" t="s">
        <v>96</v>
      </c>
    </row>
    <row r="18" spans="1:17" ht="30" customHeight="1">
      <c r="A18" s="148" t="s">
        <v>102</v>
      </c>
      <c r="B18" s="139">
        <v>2100</v>
      </c>
      <c r="C18" s="124">
        <v>1874.92</v>
      </c>
      <c r="D18" s="124">
        <v>1800</v>
      </c>
      <c r="E18" s="124">
        <v>2216.9</v>
      </c>
      <c r="F18" s="124">
        <v>2200</v>
      </c>
      <c r="G18" s="125">
        <v>5401.61</v>
      </c>
      <c r="H18" s="125">
        <v>2900</v>
      </c>
      <c r="I18" s="125">
        <v>2955.5</v>
      </c>
      <c r="J18" s="125">
        <v>2960</v>
      </c>
      <c r="K18" s="125">
        <v>2827.66</v>
      </c>
      <c r="L18" s="125">
        <v>2900</v>
      </c>
      <c r="M18" s="125">
        <v>3081.68</v>
      </c>
      <c r="N18" s="125">
        <v>3100</v>
      </c>
      <c r="O18" s="125">
        <v>3228.2</v>
      </c>
      <c r="P18" s="157">
        <v>3300</v>
      </c>
      <c r="Q18" s="76"/>
    </row>
    <row r="19" spans="1:17" ht="30" customHeight="1" thickBot="1">
      <c r="A19" s="152" t="s">
        <v>103</v>
      </c>
      <c r="B19" s="141">
        <v>0</v>
      </c>
      <c r="C19" s="128">
        <v>5163.38</v>
      </c>
      <c r="D19" s="128">
        <v>3605</v>
      </c>
      <c r="E19" s="128">
        <v>0</v>
      </c>
      <c r="F19" s="128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58">
        <v>0</v>
      </c>
      <c r="Q19" s="78" t="s">
        <v>97</v>
      </c>
    </row>
    <row r="20" spans="1:17" ht="39.75" customHeight="1" thickBot="1">
      <c r="A20" s="151" t="s">
        <v>4</v>
      </c>
      <c r="B20" s="142">
        <v>9170</v>
      </c>
      <c r="C20" s="130">
        <v>9632.02</v>
      </c>
      <c r="D20" s="130">
        <v>8025</v>
      </c>
      <c r="E20" s="130">
        <v>6523.73</v>
      </c>
      <c r="F20" s="130">
        <v>6600</v>
      </c>
      <c r="G20" s="131">
        <f aca="true" t="shared" si="1" ref="G20:L20">SUM(G15:G19)</f>
        <v>10045.55</v>
      </c>
      <c r="H20" s="131">
        <f t="shared" si="1"/>
        <v>7450</v>
      </c>
      <c r="I20" s="131">
        <f t="shared" si="1"/>
        <v>7863.44</v>
      </c>
      <c r="J20" s="131">
        <f t="shared" si="1"/>
        <v>7160</v>
      </c>
      <c r="K20" s="131">
        <f t="shared" si="1"/>
        <v>7251.639999999999</v>
      </c>
      <c r="L20" s="131">
        <f t="shared" si="1"/>
        <v>7400</v>
      </c>
      <c r="M20" s="131">
        <f>SUM(M15:M19)</f>
        <v>7372.6900000000005</v>
      </c>
      <c r="N20" s="131">
        <f>SUM(N15:N19)</f>
        <v>7500</v>
      </c>
      <c r="O20" s="131">
        <f>SUM(O15:O19)</f>
        <v>7888.51</v>
      </c>
      <c r="P20" s="159">
        <f>SUM(P15:P19)</f>
        <v>7800</v>
      </c>
      <c r="Q20" s="80"/>
    </row>
    <row r="21" spans="1:17" ht="39.75" customHeight="1" thickBot="1">
      <c r="A21" s="153" t="s">
        <v>98</v>
      </c>
      <c r="B21" s="144">
        <v>6030</v>
      </c>
      <c r="C21" s="134">
        <v>5145.78</v>
      </c>
      <c r="D21" s="134">
        <v>4746.5</v>
      </c>
      <c r="E21" s="134">
        <v>5482.8</v>
      </c>
      <c r="F21" s="134">
        <v>2861.47</v>
      </c>
      <c r="G21" s="135">
        <v>3289.73</v>
      </c>
      <c r="H21" s="135">
        <v>3650</v>
      </c>
      <c r="I21" s="135">
        <v>3751.51</v>
      </c>
      <c r="J21" s="135">
        <v>1250</v>
      </c>
      <c r="K21" s="135">
        <v>388.85</v>
      </c>
      <c r="L21" s="135">
        <v>4800</v>
      </c>
      <c r="M21" s="135">
        <v>874.21</v>
      </c>
      <c r="N21" s="135">
        <v>1800</v>
      </c>
      <c r="O21" s="135">
        <v>1446.56</v>
      </c>
      <c r="P21" s="161">
        <f>SUM(P13-P20)</f>
        <v>1500</v>
      </c>
      <c r="Q21" s="86"/>
    </row>
    <row r="26" ht="12.75">
      <c r="A26" t="s">
        <v>116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2010-03-01T15:47:30Z</cp:lastPrinted>
  <dcterms:created xsi:type="dcterms:W3CDTF">2004-03-05T13:48:05Z</dcterms:created>
  <dcterms:modified xsi:type="dcterms:W3CDTF">2010-03-01T15:52:53Z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